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nezana\Desktop\Ajdin Usora zgrada\IDEJNI PROJEKAT\korekcija Idejnog projekta 12082026 - 3D\00_FINAL IDEJNI 12082026\"/>
    </mc:Choice>
  </mc:AlternateContent>
  <xr:revisionPtr revIDLastSave="0" documentId="13_ncr:1_{F6D1FE27-A42E-4ECB-8480-0525CF54F94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PRIZEMLJE" sheetId="1" r:id="rId1"/>
    <sheet name="SPRA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3" i="2" l="1"/>
  <c r="E101" i="2"/>
  <c r="E102" i="2"/>
  <c r="E100" i="2"/>
  <c r="E92" i="2"/>
  <c r="E91" i="2"/>
  <c r="E90" i="2"/>
  <c r="E89" i="2"/>
  <c r="E88" i="2"/>
  <c r="E81" i="2"/>
  <c r="C84" i="2"/>
  <c r="E83" i="2"/>
  <c r="E80" i="2"/>
  <c r="E82" i="2"/>
  <c r="E79" i="2"/>
  <c r="E78" i="2"/>
  <c r="C74" i="2"/>
  <c r="E73" i="2"/>
  <c r="E72" i="2"/>
  <c r="E71" i="2"/>
  <c r="E70" i="2"/>
  <c r="E69" i="2"/>
  <c r="E61" i="2"/>
  <c r="C65" i="2"/>
  <c r="E64" i="2"/>
  <c r="E63" i="2"/>
  <c r="E62" i="2"/>
  <c r="E60" i="2"/>
  <c r="C56" i="2"/>
  <c r="E55" i="2"/>
  <c r="E54" i="2"/>
  <c r="E53" i="2"/>
  <c r="E52" i="2"/>
  <c r="E51" i="2"/>
  <c r="C47" i="2"/>
  <c r="E46" i="2"/>
  <c r="E45" i="2"/>
  <c r="E44" i="2"/>
  <c r="E43" i="2"/>
  <c r="E42" i="2"/>
  <c r="E41" i="2"/>
  <c r="E36" i="2"/>
  <c r="E35" i="2"/>
  <c r="E34" i="2"/>
  <c r="E33" i="2"/>
  <c r="E32" i="2"/>
  <c r="C37" i="2"/>
  <c r="E27" i="2"/>
  <c r="E26" i="2"/>
  <c r="E25" i="2"/>
  <c r="E24" i="2"/>
  <c r="E23" i="2"/>
  <c r="C28" i="2"/>
  <c r="C10" i="2"/>
  <c r="E9" i="2"/>
  <c r="E8" i="2"/>
  <c r="E7" i="2"/>
  <c r="E6" i="2"/>
  <c r="E5" i="2"/>
  <c r="C82" i="1"/>
  <c r="E71" i="1"/>
  <c r="C74" i="1"/>
  <c r="C67" i="1"/>
  <c r="C58" i="1"/>
  <c r="E47" i="1"/>
  <c r="C49" i="1"/>
  <c r="C19" i="2"/>
  <c r="E18" i="2"/>
  <c r="E17" i="2"/>
  <c r="E16" i="2"/>
  <c r="E15" i="2"/>
  <c r="E14" i="2"/>
  <c r="C39" i="1"/>
  <c r="E37" i="1"/>
  <c r="C29" i="1"/>
  <c r="C20" i="1"/>
  <c r="C11" i="1"/>
  <c r="E28" i="1"/>
  <c r="E27" i="1"/>
  <c r="E26" i="1"/>
  <c r="E25" i="1"/>
  <c r="E24" i="1"/>
  <c r="E9" i="1"/>
  <c r="E85" i="1"/>
  <c r="E84" i="1"/>
  <c r="E80" i="1"/>
  <c r="E81" i="1"/>
  <c r="E72" i="1"/>
  <c r="E73" i="1"/>
  <c r="E63" i="1"/>
  <c r="E64" i="1"/>
  <c r="E65" i="1"/>
  <c r="E66" i="1"/>
  <c r="E62" i="1"/>
  <c r="E54" i="1"/>
  <c r="E55" i="1"/>
  <c r="E56" i="1"/>
  <c r="E57" i="1"/>
  <c r="E53" i="1"/>
  <c r="E44" i="1"/>
  <c r="E45" i="1"/>
  <c r="E46" i="1"/>
  <c r="E48" i="1"/>
  <c r="E43" i="1"/>
  <c r="E34" i="1"/>
  <c r="E35" i="1"/>
  <c r="E36" i="1"/>
  <c r="E38" i="1"/>
  <c r="E33" i="1"/>
  <c r="E16" i="1"/>
  <c r="E17" i="1"/>
  <c r="E18" i="1"/>
  <c r="E19" i="1"/>
  <c r="E15" i="1"/>
  <c r="E10" i="1"/>
  <c r="E6" i="1"/>
  <c r="E7" i="1"/>
  <c r="E8" i="1"/>
  <c r="E5" i="1"/>
  <c r="E103" i="2" l="1"/>
  <c r="E107" i="2" s="1"/>
  <c r="E93" i="2"/>
  <c r="E37" i="2"/>
  <c r="E84" i="2"/>
  <c r="E10" i="2"/>
  <c r="E65" i="2"/>
  <c r="E56" i="2"/>
  <c r="E74" i="2"/>
  <c r="E47" i="2"/>
  <c r="E28" i="2"/>
  <c r="E86" i="1"/>
  <c r="E19" i="2"/>
  <c r="E20" i="1"/>
  <c r="E74" i="1"/>
  <c r="E92" i="1" s="1"/>
  <c r="E82" i="1"/>
  <c r="E67" i="1"/>
  <c r="E29" i="1"/>
  <c r="E58" i="1"/>
  <c r="E39" i="1"/>
  <c r="E11" i="1"/>
  <c r="E49" i="1"/>
  <c r="E90" i="1" l="1"/>
  <c r="E105" i="2"/>
  <c r="E109" i="2" s="1"/>
  <c r="E88" i="1"/>
  <c r="E96" i="1" l="1"/>
  <c r="E9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065495-3B94-4402-B2CF-040A8E0710A5}" keepAlive="1" name="Query - RoomLabels-stan1" description="Connection to the 'RoomLabels-stan1' query in the workbook." type="5" refreshedVersion="0" background="1">
    <dbPr connection="Provider=Microsoft.Mashup.OleDb.1;Data Source=$Workbook$;Location=RoomLabels-stan1;Extended Properties=&quot;&quot;" command="SELECT * FROM [RoomLabels-stan1]"/>
  </connection>
</connections>
</file>

<file path=xl/sharedStrings.xml><?xml version="1.0" encoding="utf-8"?>
<sst xmlns="http://schemas.openxmlformats.org/spreadsheetml/2006/main" count="403" uniqueCount="50">
  <si>
    <t>HODNIK</t>
  </si>
  <si>
    <t>Keram.pl</t>
  </si>
  <si>
    <t>KUPATILO</t>
  </si>
  <si>
    <t>DNEVNI BORAVAK SA TRPEZARIJOM</t>
  </si>
  <si>
    <t>Laminat</t>
  </si>
  <si>
    <t>SPAVACA SOBA</t>
  </si>
  <si>
    <t>TERASA</t>
  </si>
  <si>
    <t>STAN 1</t>
  </si>
  <si>
    <t>Ukupno</t>
  </si>
  <si>
    <t>Broj</t>
  </si>
  <si>
    <t>Prostorija</t>
  </si>
  <si>
    <t>Obim(m)</t>
  </si>
  <si>
    <t>Pod</t>
  </si>
  <si>
    <t>STAN 2</t>
  </si>
  <si>
    <t>STAN 3</t>
  </si>
  <si>
    <t>STAN 4</t>
  </si>
  <si>
    <t>STAN 5</t>
  </si>
  <si>
    <t>STAN 6</t>
  </si>
  <si>
    <t>STAN 7</t>
  </si>
  <si>
    <t>STAN 8</t>
  </si>
  <si>
    <t>PRIZEMLJE</t>
  </si>
  <si>
    <t>ZAJEDNIČKE PROSTORIJE</t>
  </si>
  <si>
    <t>HOL I STEPENIŠTE</t>
  </si>
  <si>
    <t>LIFT - JEZGRO</t>
  </si>
  <si>
    <t>POSLOVNE PROSTORIJE</t>
  </si>
  <si>
    <t>POSLOVNI PROSTOR</t>
  </si>
  <si>
    <t>WC</t>
  </si>
  <si>
    <t>m2</t>
  </si>
  <si>
    <t>BGP PRIZEMLJA UKUPNO</t>
  </si>
  <si>
    <t>STAN 9</t>
  </si>
  <si>
    <t>BGP SPRATA UKUPNO</t>
  </si>
  <si>
    <t>STAN 10</t>
  </si>
  <si>
    <t>STAN 11</t>
  </si>
  <si>
    <t>TIPSKI SPRAT</t>
  </si>
  <si>
    <t>PP2</t>
  </si>
  <si>
    <t>PP1</t>
  </si>
  <si>
    <t>Koef.</t>
  </si>
  <si>
    <t>Pov.(m2)</t>
  </si>
  <si>
    <t>Neto Pov.(m2)</t>
  </si>
  <si>
    <t>KOR. POV. STANOVA UKUPNO</t>
  </si>
  <si>
    <t>KOR. POV. P.PROSTORA UKUPNO</t>
  </si>
  <si>
    <t>KOR. POV. ZAJ. PROSTORA UKUPNO</t>
  </si>
  <si>
    <t>KOR. POV. PRIZEMLJA UKUPNO</t>
  </si>
  <si>
    <t>KOR. POV. 1+2 UKUPNO</t>
  </si>
  <si>
    <t>STAN 12</t>
  </si>
  <si>
    <t>STAN 13</t>
  </si>
  <si>
    <t>STAN 14</t>
  </si>
  <si>
    <t>STAN 15</t>
  </si>
  <si>
    <t>STAN 16</t>
  </si>
  <si>
    <t>KOR. POV. TIP. SPRATA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</si>
</sst>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3" fillId="0" borderId="0" xfId="0" applyFont="1"/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"/>
  <sheetViews>
    <sheetView topLeftCell="A7" zoomScaleNormal="100" workbookViewId="0">
      <selection activeCell="F86" sqref="F86"/>
    </sheetView>
  </sheetViews>
  <sheetFormatPr defaultRowHeight="14.5" x14ac:dyDescent="0.35"/>
  <cols>
    <col min="1" max="1" width="4.54296875" bestFit="1" customWidth="1"/>
    <col min="2" max="2" width="33.1796875" bestFit="1" customWidth="1"/>
    <col min="3" max="3" width="9" bestFit="1" customWidth="1"/>
    <col min="4" max="4" width="5.7265625" bestFit="1" customWidth="1"/>
    <col min="5" max="5" width="14" bestFit="1" customWidth="1"/>
    <col min="6" max="7" width="9" bestFit="1" customWidth="1"/>
    <col min="9" max="9" width="17.26953125" bestFit="1" customWidth="1"/>
  </cols>
  <sheetData>
    <row r="1" spans="1:9" x14ac:dyDescent="0.35">
      <c r="A1" s="9"/>
      <c r="B1" s="10" t="s">
        <v>20</v>
      </c>
      <c r="C1" s="10"/>
      <c r="D1" s="10"/>
      <c r="E1" s="9"/>
      <c r="F1" s="9"/>
      <c r="G1" s="9"/>
    </row>
    <row r="2" spans="1:9" x14ac:dyDescent="0.35">
      <c r="A2" s="9"/>
      <c r="B2" s="9"/>
      <c r="C2" s="9"/>
      <c r="D2" s="9"/>
      <c r="E2" s="9"/>
      <c r="F2" s="9"/>
      <c r="G2" s="9"/>
    </row>
    <row r="3" spans="1:9" x14ac:dyDescent="0.35">
      <c r="A3" s="11"/>
      <c r="B3" s="17" t="s">
        <v>7</v>
      </c>
      <c r="C3" s="12"/>
      <c r="D3" s="12"/>
      <c r="E3" s="11"/>
      <c r="F3" s="11"/>
      <c r="G3" s="11"/>
    </row>
    <row r="4" spans="1:9" x14ac:dyDescent="0.35">
      <c r="A4" s="13" t="s">
        <v>9</v>
      </c>
      <c r="B4" s="13" t="s">
        <v>10</v>
      </c>
      <c r="C4" s="13" t="s">
        <v>37</v>
      </c>
      <c r="D4" s="13" t="s">
        <v>36</v>
      </c>
      <c r="E4" s="13" t="s">
        <v>38</v>
      </c>
      <c r="F4" s="13" t="s">
        <v>11</v>
      </c>
      <c r="G4" s="13" t="s">
        <v>12</v>
      </c>
    </row>
    <row r="5" spans="1:9" x14ac:dyDescent="0.35">
      <c r="A5" s="13">
        <v>1</v>
      </c>
      <c r="B5" s="13" t="s">
        <v>0</v>
      </c>
      <c r="C5" s="13">
        <v>7.03</v>
      </c>
      <c r="D5" s="13">
        <v>1</v>
      </c>
      <c r="E5" s="15">
        <f>C5*D5</f>
        <v>7.03</v>
      </c>
      <c r="F5" s="14">
        <v>12</v>
      </c>
      <c r="G5" s="13" t="s">
        <v>1</v>
      </c>
    </row>
    <row r="6" spans="1:9" x14ac:dyDescent="0.35">
      <c r="A6" s="13">
        <v>2</v>
      </c>
      <c r="B6" s="13" t="s">
        <v>2</v>
      </c>
      <c r="C6" s="13">
        <v>4.4800000000000004</v>
      </c>
      <c r="D6" s="13">
        <v>1</v>
      </c>
      <c r="E6" s="15">
        <f t="shared" ref="E6:E8" si="0">C6*D6</f>
        <v>4.4800000000000004</v>
      </c>
      <c r="F6" s="14">
        <v>8.6</v>
      </c>
      <c r="G6" s="13" t="s">
        <v>1</v>
      </c>
    </row>
    <row r="7" spans="1:9" x14ac:dyDescent="0.35">
      <c r="A7" s="13">
        <v>3</v>
      </c>
      <c r="B7" s="13" t="s">
        <v>3</v>
      </c>
      <c r="C7" s="13">
        <v>20.58</v>
      </c>
      <c r="D7" s="13">
        <v>1</v>
      </c>
      <c r="E7" s="15">
        <f t="shared" si="0"/>
        <v>20.58</v>
      </c>
      <c r="F7" s="14">
        <v>23</v>
      </c>
      <c r="G7" s="13" t="s">
        <v>4</v>
      </c>
    </row>
    <row r="8" spans="1:9" x14ac:dyDescent="0.35">
      <c r="A8" s="13">
        <v>4</v>
      </c>
      <c r="B8" s="13" t="s">
        <v>5</v>
      </c>
      <c r="C8" s="13">
        <v>10.75</v>
      </c>
      <c r="D8" s="13">
        <v>1</v>
      </c>
      <c r="E8" s="15">
        <f t="shared" si="0"/>
        <v>10.75</v>
      </c>
      <c r="F8" s="14">
        <v>13.36</v>
      </c>
      <c r="G8" s="13" t="s">
        <v>4</v>
      </c>
    </row>
    <row r="9" spans="1:9" x14ac:dyDescent="0.35">
      <c r="A9" s="13">
        <v>5</v>
      </c>
      <c r="B9" s="13" t="s">
        <v>5</v>
      </c>
      <c r="C9" s="13">
        <v>15.9</v>
      </c>
      <c r="D9" s="13">
        <v>1</v>
      </c>
      <c r="E9" s="15">
        <f t="shared" ref="E9" si="1">C9*D9</f>
        <v>15.9</v>
      </c>
      <c r="F9" s="14">
        <v>16.399999999999999</v>
      </c>
      <c r="G9" s="13" t="s">
        <v>4</v>
      </c>
    </row>
    <row r="10" spans="1:9" x14ac:dyDescent="0.35">
      <c r="A10" s="13">
        <v>6</v>
      </c>
      <c r="B10" s="13" t="s">
        <v>6</v>
      </c>
      <c r="C10" s="13">
        <v>3.89</v>
      </c>
      <c r="D10" s="13">
        <v>0.75</v>
      </c>
      <c r="E10" s="15">
        <f>C10*D10</f>
        <v>2.9175</v>
      </c>
      <c r="F10" s="14">
        <v>8.8800000000000008</v>
      </c>
      <c r="G10" s="13" t="s">
        <v>1</v>
      </c>
    </row>
    <row r="11" spans="1:9" x14ac:dyDescent="0.35">
      <c r="A11" s="13"/>
      <c r="B11" s="13" t="s">
        <v>8</v>
      </c>
      <c r="C11" s="13">
        <f>SUM(C5:C10)</f>
        <v>62.63</v>
      </c>
      <c r="D11" s="13"/>
      <c r="E11" s="16">
        <f>SUM(E5:E10)</f>
        <v>61.657499999999999</v>
      </c>
      <c r="F11" s="14"/>
      <c r="G11" s="13"/>
    </row>
    <row r="12" spans="1:9" x14ac:dyDescent="0.35">
      <c r="A12" s="2"/>
      <c r="B12" s="2"/>
      <c r="C12" s="2"/>
      <c r="D12" s="2"/>
      <c r="E12" s="2"/>
      <c r="F12" s="2"/>
      <c r="G12" s="2"/>
    </row>
    <row r="13" spans="1:9" x14ac:dyDescent="0.35">
      <c r="A13" s="11"/>
      <c r="B13" s="17" t="s">
        <v>13</v>
      </c>
      <c r="C13" s="12"/>
      <c r="D13" s="12"/>
      <c r="E13" s="11"/>
      <c r="F13" s="11"/>
      <c r="G13" s="11"/>
    </row>
    <row r="14" spans="1:9" x14ac:dyDescent="0.35">
      <c r="A14" s="13" t="s">
        <v>9</v>
      </c>
      <c r="B14" s="13" t="s">
        <v>10</v>
      </c>
      <c r="C14" s="13" t="s">
        <v>37</v>
      </c>
      <c r="D14" s="13" t="s">
        <v>36</v>
      </c>
      <c r="E14" s="13" t="s">
        <v>38</v>
      </c>
      <c r="F14" s="13" t="s">
        <v>11</v>
      </c>
      <c r="G14" s="13" t="s">
        <v>12</v>
      </c>
      <c r="I14" s="11"/>
    </row>
    <row r="15" spans="1:9" x14ac:dyDescent="0.35">
      <c r="A15" s="13">
        <v>1</v>
      </c>
      <c r="B15" s="13" t="s">
        <v>0</v>
      </c>
      <c r="C15" s="13">
        <v>6.46</v>
      </c>
      <c r="D15" s="13">
        <v>1</v>
      </c>
      <c r="E15" s="14">
        <f>C15*D15</f>
        <v>6.46</v>
      </c>
      <c r="F15" s="14">
        <v>12.84</v>
      </c>
      <c r="G15" s="13" t="s">
        <v>1</v>
      </c>
    </row>
    <row r="16" spans="1:9" x14ac:dyDescent="0.35">
      <c r="A16" s="13">
        <v>2</v>
      </c>
      <c r="B16" s="13" t="s">
        <v>2</v>
      </c>
      <c r="C16" s="13">
        <v>4.4800000000000004</v>
      </c>
      <c r="D16" s="13">
        <v>1</v>
      </c>
      <c r="E16" s="14">
        <f t="shared" ref="E16:E19" si="2">C16*D16</f>
        <v>4.4800000000000004</v>
      </c>
      <c r="F16" s="14">
        <v>8.64</v>
      </c>
      <c r="G16" s="13" t="s">
        <v>1</v>
      </c>
    </row>
    <row r="17" spans="1:7" x14ac:dyDescent="0.35">
      <c r="A17" s="13">
        <v>3</v>
      </c>
      <c r="B17" s="13" t="s">
        <v>3</v>
      </c>
      <c r="C17" s="13">
        <v>23.22</v>
      </c>
      <c r="D17" s="13">
        <v>1</v>
      </c>
      <c r="E17" s="14">
        <f t="shared" si="2"/>
        <v>23.22</v>
      </c>
      <c r="F17" s="14">
        <v>22.14</v>
      </c>
      <c r="G17" s="13" t="s">
        <v>4</v>
      </c>
    </row>
    <row r="18" spans="1:7" x14ac:dyDescent="0.35">
      <c r="A18" s="13">
        <v>4</v>
      </c>
      <c r="B18" s="13" t="s">
        <v>5</v>
      </c>
      <c r="C18" s="13">
        <v>9.66</v>
      </c>
      <c r="D18" s="13">
        <v>1</v>
      </c>
      <c r="E18" s="14">
        <f t="shared" si="2"/>
        <v>9.66</v>
      </c>
      <c r="F18" s="14">
        <v>12.56</v>
      </c>
      <c r="G18" s="13" t="s">
        <v>4</v>
      </c>
    </row>
    <row r="19" spans="1:7" x14ac:dyDescent="0.35">
      <c r="A19" s="13">
        <v>6</v>
      </c>
      <c r="B19" s="13" t="s">
        <v>6</v>
      </c>
      <c r="C19" s="13">
        <v>4.43</v>
      </c>
      <c r="D19" s="13">
        <v>0.75</v>
      </c>
      <c r="E19" s="15">
        <f t="shared" si="2"/>
        <v>3.3224999999999998</v>
      </c>
      <c r="F19" s="14">
        <v>8.9</v>
      </c>
      <c r="G19" s="13" t="s">
        <v>1</v>
      </c>
    </row>
    <row r="20" spans="1:7" x14ac:dyDescent="0.35">
      <c r="A20" s="13"/>
      <c r="B20" s="13" t="s">
        <v>8</v>
      </c>
      <c r="C20" s="13">
        <f>SUM(C15:C19)</f>
        <v>48.249999999999993</v>
      </c>
      <c r="D20" s="13"/>
      <c r="E20" s="16">
        <f>SUM(E15:E19)</f>
        <v>47.142499999999991</v>
      </c>
      <c r="F20" s="14"/>
      <c r="G20" s="13"/>
    </row>
    <row r="21" spans="1:7" x14ac:dyDescent="0.35">
      <c r="A21" s="2"/>
      <c r="B21" s="2"/>
      <c r="C21" s="2"/>
      <c r="D21" s="2"/>
      <c r="E21" s="2"/>
      <c r="F21" s="2"/>
      <c r="G21" s="2"/>
    </row>
    <row r="22" spans="1:7" x14ac:dyDescent="0.35">
      <c r="A22" s="11"/>
      <c r="B22" s="17" t="s">
        <v>14</v>
      </c>
      <c r="C22" s="12"/>
      <c r="D22" s="12"/>
      <c r="E22" s="3"/>
      <c r="F22" s="3"/>
      <c r="G22" s="3"/>
    </row>
    <row r="23" spans="1:7" x14ac:dyDescent="0.35">
      <c r="A23" s="13" t="s">
        <v>9</v>
      </c>
      <c r="B23" s="13" t="s">
        <v>10</v>
      </c>
      <c r="C23" s="13" t="s">
        <v>37</v>
      </c>
      <c r="D23" s="13" t="s">
        <v>36</v>
      </c>
      <c r="E23" s="13" t="s">
        <v>38</v>
      </c>
      <c r="F23" s="13" t="s">
        <v>11</v>
      </c>
      <c r="G23" s="13" t="s">
        <v>12</v>
      </c>
    </row>
    <row r="24" spans="1:7" x14ac:dyDescent="0.35">
      <c r="A24" s="13">
        <v>1</v>
      </c>
      <c r="B24" s="13" t="s">
        <v>0</v>
      </c>
      <c r="C24" s="13">
        <v>6.06</v>
      </c>
      <c r="D24" s="13">
        <v>1</v>
      </c>
      <c r="E24" s="14">
        <f>C24*D24</f>
        <v>6.06</v>
      </c>
      <c r="F24" s="14">
        <v>10.86</v>
      </c>
      <c r="G24" s="13" t="s">
        <v>1</v>
      </c>
    </row>
    <row r="25" spans="1:7" x14ac:dyDescent="0.35">
      <c r="A25" s="13">
        <v>2</v>
      </c>
      <c r="B25" s="13" t="s">
        <v>2</v>
      </c>
      <c r="C25" s="13">
        <v>5.47</v>
      </c>
      <c r="D25" s="13">
        <v>1</v>
      </c>
      <c r="E25" s="14">
        <f t="shared" ref="E25:E28" si="3">C25*D25</f>
        <v>5.47</v>
      </c>
      <c r="F25" s="14">
        <v>10.46</v>
      </c>
      <c r="G25" s="13" t="s">
        <v>1</v>
      </c>
    </row>
    <row r="26" spans="1:7" x14ac:dyDescent="0.35">
      <c r="A26" s="13">
        <v>3</v>
      </c>
      <c r="B26" s="13" t="s">
        <v>3</v>
      </c>
      <c r="C26" s="13">
        <v>19.440000000000001</v>
      </c>
      <c r="D26" s="13">
        <v>1</v>
      </c>
      <c r="E26" s="14">
        <f t="shared" si="3"/>
        <v>19.440000000000001</v>
      </c>
      <c r="F26" s="14">
        <v>18.920000000000002</v>
      </c>
      <c r="G26" s="13" t="s">
        <v>4</v>
      </c>
    </row>
    <row r="27" spans="1:7" x14ac:dyDescent="0.35">
      <c r="A27" s="13">
        <v>4</v>
      </c>
      <c r="B27" s="13" t="s">
        <v>5</v>
      </c>
      <c r="C27" s="13">
        <v>10.199999999999999</v>
      </c>
      <c r="D27" s="13">
        <v>1</v>
      </c>
      <c r="E27" s="14">
        <f t="shared" si="3"/>
        <v>10.199999999999999</v>
      </c>
      <c r="F27" s="14">
        <v>13</v>
      </c>
      <c r="G27" s="13" t="s">
        <v>4</v>
      </c>
    </row>
    <row r="28" spans="1:7" x14ac:dyDescent="0.35">
      <c r="A28" s="13">
        <v>5</v>
      </c>
      <c r="B28" s="13" t="s">
        <v>6</v>
      </c>
      <c r="C28" s="13">
        <v>2.89</v>
      </c>
      <c r="D28" s="13">
        <v>0.75</v>
      </c>
      <c r="E28" s="15">
        <f t="shared" si="3"/>
        <v>2.1675</v>
      </c>
      <c r="F28" s="14">
        <v>7.22</v>
      </c>
      <c r="G28" s="13" t="s">
        <v>1</v>
      </c>
    </row>
    <row r="29" spans="1:7" x14ac:dyDescent="0.35">
      <c r="A29" s="13"/>
      <c r="B29" s="13" t="s">
        <v>8</v>
      </c>
      <c r="C29" s="13">
        <f>SUM(C24:C28)</f>
        <v>44.06</v>
      </c>
      <c r="D29" s="13"/>
      <c r="E29" s="16">
        <f>SUM(E24:E28)</f>
        <v>43.337499999999999</v>
      </c>
      <c r="F29" s="6"/>
      <c r="G29" s="5"/>
    </row>
    <row r="30" spans="1:7" x14ac:dyDescent="0.35">
      <c r="A30" s="2"/>
      <c r="B30" s="2"/>
      <c r="C30" s="2"/>
      <c r="D30" s="2"/>
      <c r="E30" s="2"/>
      <c r="F30" s="2"/>
      <c r="G30" s="2"/>
    </row>
    <row r="31" spans="1:7" x14ac:dyDescent="0.35">
      <c r="A31" s="11"/>
      <c r="B31" s="17" t="s">
        <v>15</v>
      </c>
      <c r="C31" s="12"/>
      <c r="D31" s="12"/>
      <c r="E31" s="11"/>
      <c r="F31" s="11"/>
      <c r="G31" s="11"/>
    </row>
    <row r="32" spans="1:7" x14ac:dyDescent="0.35">
      <c r="A32" s="13" t="s">
        <v>9</v>
      </c>
      <c r="B32" s="13" t="s">
        <v>10</v>
      </c>
      <c r="C32" s="13" t="s">
        <v>37</v>
      </c>
      <c r="D32" s="13" t="s">
        <v>36</v>
      </c>
      <c r="E32" s="13" t="s">
        <v>38</v>
      </c>
      <c r="F32" s="13" t="s">
        <v>11</v>
      </c>
      <c r="G32" s="13" t="s">
        <v>12</v>
      </c>
    </row>
    <row r="33" spans="1:7" x14ac:dyDescent="0.35">
      <c r="A33" s="13">
        <v>1</v>
      </c>
      <c r="B33" s="13" t="s">
        <v>0</v>
      </c>
      <c r="C33" s="13">
        <v>7.77</v>
      </c>
      <c r="D33" s="13">
        <v>1</v>
      </c>
      <c r="E33" s="14">
        <f>C33*D33</f>
        <v>7.77</v>
      </c>
      <c r="F33" s="14">
        <v>12.91</v>
      </c>
      <c r="G33" s="13" t="s">
        <v>1</v>
      </c>
    </row>
    <row r="34" spans="1:7" x14ac:dyDescent="0.35">
      <c r="A34" s="13">
        <v>2</v>
      </c>
      <c r="B34" s="13" t="s">
        <v>2</v>
      </c>
      <c r="C34" s="13">
        <v>4.87</v>
      </c>
      <c r="D34" s="13">
        <v>1</v>
      </c>
      <c r="E34" s="14">
        <f t="shared" ref="E34:E38" si="4">C34*D34</f>
        <v>4.87</v>
      </c>
      <c r="F34" s="14">
        <v>9.06</v>
      </c>
      <c r="G34" s="13" t="s">
        <v>1</v>
      </c>
    </row>
    <row r="35" spans="1:7" x14ac:dyDescent="0.35">
      <c r="A35" s="13">
        <v>3</v>
      </c>
      <c r="B35" s="13" t="s">
        <v>3</v>
      </c>
      <c r="C35" s="13">
        <v>20.74</v>
      </c>
      <c r="D35" s="13">
        <v>1</v>
      </c>
      <c r="E35" s="14">
        <f t="shared" si="4"/>
        <v>20.74</v>
      </c>
      <c r="F35" s="14">
        <v>19.010000000000002</v>
      </c>
      <c r="G35" s="13" t="s">
        <v>4</v>
      </c>
    </row>
    <row r="36" spans="1:7" x14ac:dyDescent="0.35">
      <c r="A36" s="13">
        <v>4</v>
      </c>
      <c r="B36" s="13" t="s">
        <v>5</v>
      </c>
      <c r="C36" s="13">
        <v>14.82</v>
      </c>
      <c r="D36" s="13">
        <v>1</v>
      </c>
      <c r="E36" s="14">
        <f t="shared" si="4"/>
        <v>14.82</v>
      </c>
      <c r="F36" s="14">
        <v>16.37</v>
      </c>
      <c r="G36" s="13" t="s">
        <v>4</v>
      </c>
    </row>
    <row r="37" spans="1:7" x14ac:dyDescent="0.35">
      <c r="A37" s="13">
        <v>5</v>
      </c>
      <c r="B37" s="13" t="s">
        <v>5</v>
      </c>
      <c r="C37" s="13">
        <v>16.22</v>
      </c>
      <c r="D37" s="13">
        <v>1</v>
      </c>
      <c r="E37" s="14">
        <f t="shared" ref="E37" si="5">C37*D37</f>
        <v>16.22</v>
      </c>
      <c r="F37" s="14">
        <v>17.52</v>
      </c>
      <c r="G37" s="13" t="s">
        <v>4</v>
      </c>
    </row>
    <row r="38" spans="1:7" x14ac:dyDescent="0.35">
      <c r="A38" s="13">
        <v>6</v>
      </c>
      <c r="B38" s="13" t="s">
        <v>6</v>
      </c>
      <c r="C38" s="13">
        <v>3.91</v>
      </c>
      <c r="D38" s="13">
        <v>0.75</v>
      </c>
      <c r="E38" s="15">
        <f t="shared" si="4"/>
        <v>2.9325000000000001</v>
      </c>
      <c r="F38" s="14">
        <v>9.51</v>
      </c>
      <c r="G38" s="13" t="s">
        <v>1</v>
      </c>
    </row>
    <row r="39" spans="1:7" x14ac:dyDescent="0.35">
      <c r="A39" s="13"/>
      <c r="B39" s="13" t="s">
        <v>8</v>
      </c>
      <c r="C39" s="13">
        <f>SUM(C33:C38)</f>
        <v>68.329999999999984</v>
      </c>
      <c r="D39" s="13"/>
      <c r="E39" s="16">
        <f>SUM(E33:E38)</f>
        <v>67.352499999999992</v>
      </c>
      <c r="F39" s="14"/>
      <c r="G39" s="13"/>
    </row>
    <row r="40" spans="1:7" x14ac:dyDescent="0.35">
      <c r="A40" s="2"/>
      <c r="B40" s="2"/>
      <c r="C40" s="2"/>
      <c r="D40" s="2"/>
      <c r="E40" s="2"/>
      <c r="F40" s="2"/>
      <c r="G40" s="2"/>
    </row>
    <row r="41" spans="1:7" x14ac:dyDescent="0.35">
      <c r="A41" s="11"/>
      <c r="B41" s="17" t="s">
        <v>16</v>
      </c>
      <c r="C41" s="12"/>
      <c r="D41" s="12"/>
      <c r="E41" s="11"/>
      <c r="F41" s="11"/>
      <c r="G41" s="11"/>
    </row>
    <row r="42" spans="1:7" x14ac:dyDescent="0.35">
      <c r="A42" s="13" t="s">
        <v>9</v>
      </c>
      <c r="B42" s="13" t="s">
        <v>10</v>
      </c>
      <c r="C42" s="13" t="s">
        <v>37</v>
      </c>
      <c r="D42" s="13" t="s">
        <v>36</v>
      </c>
      <c r="E42" s="13" t="s">
        <v>38</v>
      </c>
      <c r="F42" s="13" t="s">
        <v>11</v>
      </c>
      <c r="G42" s="13" t="s">
        <v>12</v>
      </c>
    </row>
    <row r="43" spans="1:7" x14ac:dyDescent="0.35">
      <c r="A43" s="13">
        <v>1</v>
      </c>
      <c r="B43" s="13" t="s">
        <v>0</v>
      </c>
      <c r="C43" s="13">
        <v>8.06</v>
      </c>
      <c r="D43" s="13">
        <v>1</v>
      </c>
      <c r="E43" s="14">
        <f>C43*D43</f>
        <v>8.06</v>
      </c>
      <c r="F43" s="14">
        <v>15</v>
      </c>
      <c r="G43" s="13" t="s">
        <v>1</v>
      </c>
    </row>
    <row r="44" spans="1:7" x14ac:dyDescent="0.35">
      <c r="A44" s="13">
        <v>2</v>
      </c>
      <c r="B44" s="13" t="s">
        <v>2</v>
      </c>
      <c r="C44" s="13">
        <v>4.28</v>
      </c>
      <c r="D44" s="13">
        <v>1</v>
      </c>
      <c r="E44" s="14">
        <f t="shared" ref="E44:E48" si="6">C44*D44</f>
        <v>4.28</v>
      </c>
      <c r="F44" s="14">
        <v>8.6999999999999993</v>
      </c>
      <c r="G44" s="13" t="s">
        <v>1</v>
      </c>
    </row>
    <row r="45" spans="1:7" x14ac:dyDescent="0.35">
      <c r="A45" s="13">
        <v>3</v>
      </c>
      <c r="B45" s="13" t="s">
        <v>3</v>
      </c>
      <c r="C45" s="13">
        <v>20.36</v>
      </c>
      <c r="D45" s="13">
        <v>1</v>
      </c>
      <c r="E45" s="14">
        <f t="shared" si="6"/>
        <v>20.36</v>
      </c>
      <c r="F45" s="14">
        <v>19.91</v>
      </c>
      <c r="G45" s="13" t="s">
        <v>4</v>
      </c>
    </row>
    <row r="46" spans="1:7" x14ac:dyDescent="0.35">
      <c r="A46" s="13">
        <v>4</v>
      </c>
      <c r="B46" s="13" t="s">
        <v>5</v>
      </c>
      <c r="C46" s="13">
        <v>9.82</v>
      </c>
      <c r="D46" s="13">
        <v>1</v>
      </c>
      <c r="E46" s="14">
        <f t="shared" si="6"/>
        <v>9.82</v>
      </c>
      <c r="F46" s="14">
        <v>13.77</v>
      </c>
      <c r="G46" s="13" t="s">
        <v>4</v>
      </c>
    </row>
    <row r="47" spans="1:7" x14ac:dyDescent="0.35">
      <c r="A47" s="13">
        <v>5</v>
      </c>
      <c r="B47" s="13" t="s">
        <v>5</v>
      </c>
      <c r="C47" s="13">
        <v>13.11</v>
      </c>
      <c r="D47" s="13">
        <v>1</v>
      </c>
      <c r="E47" s="14">
        <f t="shared" ref="E47" si="7">C47*D47</f>
        <v>13.11</v>
      </c>
      <c r="F47" s="14">
        <v>17.059999999999999</v>
      </c>
      <c r="G47" s="13" t="s">
        <v>4</v>
      </c>
    </row>
    <row r="48" spans="1:7" x14ac:dyDescent="0.35">
      <c r="A48" s="13">
        <v>6</v>
      </c>
      <c r="B48" s="13" t="s">
        <v>6</v>
      </c>
      <c r="C48" s="13">
        <v>4</v>
      </c>
      <c r="D48" s="13">
        <v>0.75</v>
      </c>
      <c r="E48" s="14">
        <f t="shared" si="6"/>
        <v>3</v>
      </c>
      <c r="F48" s="14">
        <v>8.91</v>
      </c>
      <c r="G48" s="13" t="s">
        <v>1</v>
      </c>
    </row>
    <row r="49" spans="1:7" x14ac:dyDescent="0.35">
      <c r="A49" s="13"/>
      <c r="B49" s="13" t="s">
        <v>8</v>
      </c>
      <c r="C49" s="13">
        <f>SUM(C43:C48)</f>
        <v>59.63</v>
      </c>
      <c r="D49" s="13"/>
      <c r="E49" s="16">
        <f>SUM(E43:E48)</f>
        <v>58.63</v>
      </c>
      <c r="F49" s="14"/>
      <c r="G49" s="13"/>
    </row>
    <row r="50" spans="1:7" x14ac:dyDescent="0.35">
      <c r="A50" s="2"/>
      <c r="B50" s="2"/>
      <c r="C50" s="2"/>
      <c r="D50" s="2"/>
      <c r="E50" s="2"/>
      <c r="F50" s="2"/>
      <c r="G50" s="2"/>
    </row>
    <row r="51" spans="1:7" x14ac:dyDescent="0.35">
      <c r="A51" s="11"/>
      <c r="B51" s="17" t="s">
        <v>17</v>
      </c>
      <c r="C51" s="12"/>
      <c r="D51" s="12"/>
      <c r="E51" s="11"/>
      <c r="F51" s="11"/>
      <c r="G51" s="11"/>
    </row>
    <row r="52" spans="1:7" x14ac:dyDescent="0.35">
      <c r="A52" s="13" t="s">
        <v>9</v>
      </c>
      <c r="B52" s="13" t="s">
        <v>10</v>
      </c>
      <c r="C52" s="13" t="s">
        <v>37</v>
      </c>
      <c r="D52" s="13" t="s">
        <v>36</v>
      </c>
      <c r="E52" s="13" t="s">
        <v>38</v>
      </c>
      <c r="F52" s="13" t="s">
        <v>11</v>
      </c>
      <c r="G52" s="13" t="s">
        <v>12</v>
      </c>
    </row>
    <row r="53" spans="1:7" x14ac:dyDescent="0.35">
      <c r="A53" s="13">
        <v>1</v>
      </c>
      <c r="B53" s="13" t="s">
        <v>0</v>
      </c>
      <c r="C53" s="13">
        <v>4.0199999999999996</v>
      </c>
      <c r="D53" s="13">
        <v>1</v>
      </c>
      <c r="E53" s="15">
        <f>C53*D53</f>
        <v>4.0199999999999996</v>
      </c>
      <c r="F53" s="14">
        <v>8.02</v>
      </c>
      <c r="G53" s="13" t="s">
        <v>1</v>
      </c>
    </row>
    <row r="54" spans="1:7" x14ac:dyDescent="0.35">
      <c r="A54" s="13">
        <v>2</v>
      </c>
      <c r="B54" s="13" t="s">
        <v>2</v>
      </c>
      <c r="C54" s="13">
        <v>4.1900000000000004</v>
      </c>
      <c r="D54" s="13">
        <v>1</v>
      </c>
      <c r="E54" s="15">
        <f t="shared" ref="E54:E57" si="8">C54*D54</f>
        <v>4.1900000000000004</v>
      </c>
      <c r="F54" s="14">
        <v>8.66</v>
      </c>
      <c r="G54" s="13" t="s">
        <v>1</v>
      </c>
    </row>
    <row r="55" spans="1:7" x14ac:dyDescent="0.35">
      <c r="A55" s="13">
        <v>3</v>
      </c>
      <c r="B55" s="13" t="s">
        <v>3</v>
      </c>
      <c r="C55" s="13">
        <v>18.54</v>
      </c>
      <c r="D55" s="13">
        <v>1</v>
      </c>
      <c r="E55" s="15">
        <f t="shared" si="8"/>
        <v>18.54</v>
      </c>
      <c r="F55" s="14">
        <v>19.46</v>
      </c>
      <c r="G55" s="13" t="s">
        <v>4</v>
      </c>
    </row>
    <row r="56" spans="1:7" x14ac:dyDescent="0.35">
      <c r="A56" s="13">
        <v>4</v>
      </c>
      <c r="B56" s="13" t="s">
        <v>5</v>
      </c>
      <c r="C56" s="13">
        <v>12.43</v>
      </c>
      <c r="D56" s="13">
        <v>1</v>
      </c>
      <c r="E56" s="15">
        <f t="shared" si="8"/>
        <v>12.43</v>
      </c>
      <c r="F56" s="14">
        <v>15.5</v>
      </c>
      <c r="G56" s="13" t="s">
        <v>4</v>
      </c>
    </row>
    <row r="57" spans="1:7" x14ac:dyDescent="0.35">
      <c r="A57" s="13">
        <v>5</v>
      </c>
      <c r="B57" s="13" t="s">
        <v>6</v>
      </c>
      <c r="C57" s="13">
        <v>3.91</v>
      </c>
      <c r="D57" s="13">
        <v>0.75</v>
      </c>
      <c r="E57" s="15">
        <f t="shared" si="8"/>
        <v>2.9325000000000001</v>
      </c>
      <c r="F57" s="14">
        <v>8.91</v>
      </c>
      <c r="G57" s="13" t="s">
        <v>1</v>
      </c>
    </row>
    <row r="58" spans="1:7" x14ac:dyDescent="0.35">
      <c r="A58" s="13"/>
      <c r="B58" s="13" t="s">
        <v>8</v>
      </c>
      <c r="C58" s="13">
        <f>SUM(C53:C57)</f>
        <v>43.09</v>
      </c>
      <c r="D58" s="13"/>
      <c r="E58" s="16">
        <f>SUM(E53:E57)</f>
        <v>42.112499999999997</v>
      </c>
      <c r="F58" s="14"/>
      <c r="G58" s="13"/>
    </row>
    <row r="59" spans="1:7" x14ac:dyDescent="0.35">
      <c r="A59" s="2"/>
      <c r="B59" s="2"/>
      <c r="C59" s="2"/>
      <c r="D59" s="2"/>
      <c r="E59" s="2"/>
      <c r="F59" s="2"/>
      <c r="G59" s="2"/>
    </row>
    <row r="60" spans="1:7" x14ac:dyDescent="0.35">
      <c r="A60" s="11"/>
      <c r="B60" s="17" t="s">
        <v>18</v>
      </c>
      <c r="C60" s="12"/>
      <c r="D60" s="12"/>
      <c r="E60" s="11"/>
      <c r="F60" s="11"/>
      <c r="G60" s="11"/>
    </row>
    <row r="61" spans="1:7" x14ac:dyDescent="0.35">
      <c r="A61" s="13" t="s">
        <v>9</v>
      </c>
      <c r="B61" s="13" t="s">
        <v>10</v>
      </c>
      <c r="C61" s="13" t="s">
        <v>37</v>
      </c>
      <c r="D61" s="13" t="s">
        <v>36</v>
      </c>
      <c r="E61" s="13" t="s">
        <v>38</v>
      </c>
      <c r="F61" s="13" t="s">
        <v>11</v>
      </c>
      <c r="G61" s="13" t="s">
        <v>12</v>
      </c>
    </row>
    <row r="62" spans="1:7" x14ac:dyDescent="0.35">
      <c r="A62" s="13">
        <v>1</v>
      </c>
      <c r="B62" s="13" t="s">
        <v>0</v>
      </c>
      <c r="C62" s="13">
        <v>3.1</v>
      </c>
      <c r="D62" s="13">
        <v>1</v>
      </c>
      <c r="E62" s="14">
        <f>C62*D62</f>
        <v>3.1</v>
      </c>
      <c r="F62" s="14">
        <v>7.1</v>
      </c>
      <c r="G62" s="13" t="s">
        <v>1</v>
      </c>
    </row>
    <row r="63" spans="1:7" x14ac:dyDescent="0.35">
      <c r="A63" s="13">
        <v>2</v>
      </c>
      <c r="B63" s="13" t="s">
        <v>2</v>
      </c>
      <c r="C63" s="13">
        <v>4.28</v>
      </c>
      <c r="D63" s="13">
        <v>1</v>
      </c>
      <c r="E63" s="14">
        <f t="shared" ref="E63:E66" si="9">C63*D63</f>
        <v>4.28</v>
      </c>
      <c r="F63" s="14">
        <v>8.6999999999999993</v>
      </c>
      <c r="G63" s="13" t="s">
        <v>1</v>
      </c>
    </row>
    <row r="64" spans="1:7" x14ac:dyDescent="0.35">
      <c r="A64" s="13">
        <v>3</v>
      </c>
      <c r="B64" s="13" t="s">
        <v>3</v>
      </c>
      <c r="C64" s="13">
        <v>18.670000000000002</v>
      </c>
      <c r="D64" s="13">
        <v>1</v>
      </c>
      <c r="E64" s="14">
        <f t="shared" si="9"/>
        <v>18.670000000000002</v>
      </c>
      <c r="F64" s="14">
        <v>18.850000000000001</v>
      </c>
      <c r="G64" s="13" t="s">
        <v>4</v>
      </c>
    </row>
    <row r="65" spans="1:7" x14ac:dyDescent="0.35">
      <c r="A65" s="13">
        <v>4</v>
      </c>
      <c r="B65" s="13" t="s">
        <v>5</v>
      </c>
      <c r="C65" s="13">
        <v>12.88</v>
      </c>
      <c r="D65" s="13">
        <v>1</v>
      </c>
      <c r="E65" s="14">
        <f t="shared" si="9"/>
        <v>12.88</v>
      </c>
      <c r="F65" s="14">
        <v>16.559999999999999</v>
      </c>
      <c r="G65" s="13" t="s">
        <v>4</v>
      </c>
    </row>
    <row r="66" spans="1:7" x14ac:dyDescent="0.35">
      <c r="A66" s="13">
        <v>5</v>
      </c>
      <c r="B66" s="13" t="s">
        <v>6</v>
      </c>
      <c r="C66" s="13">
        <v>3.91</v>
      </c>
      <c r="D66" s="13">
        <v>0.75</v>
      </c>
      <c r="E66" s="15">
        <f t="shared" si="9"/>
        <v>2.9325000000000001</v>
      </c>
      <c r="F66" s="14">
        <v>8.7100000000000009</v>
      </c>
      <c r="G66" s="13" t="s">
        <v>1</v>
      </c>
    </row>
    <row r="67" spans="1:7" x14ac:dyDescent="0.35">
      <c r="A67" s="13"/>
      <c r="B67" s="13" t="s">
        <v>8</v>
      </c>
      <c r="C67" s="13">
        <f>SUM(C62:C66)</f>
        <v>42.84</v>
      </c>
      <c r="D67" s="13"/>
      <c r="E67" s="16">
        <f>SUM(E62:E66)</f>
        <v>41.862500000000004</v>
      </c>
      <c r="F67" s="14"/>
      <c r="G67" s="13"/>
    </row>
    <row r="68" spans="1:7" x14ac:dyDescent="0.35">
      <c r="A68" s="2"/>
      <c r="B68" s="2"/>
      <c r="C68" s="2"/>
      <c r="D68" s="2"/>
      <c r="E68" s="2"/>
      <c r="F68" s="2"/>
      <c r="G68" s="2"/>
    </row>
    <row r="69" spans="1:7" x14ac:dyDescent="0.35">
      <c r="A69" s="11"/>
      <c r="B69" s="17" t="s">
        <v>21</v>
      </c>
      <c r="C69" s="12"/>
      <c r="D69" s="12"/>
      <c r="E69" s="11"/>
      <c r="F69" s="11"/>
      <c r="G69" s="11"/>
    </row>
    <row r="70" spans="1:7" x14ac:dyDescent="0.35">
      <c r="A70" s="13" t="s">
        <v>9</v>
      </c>
      <c r="B70" s="13" t="s">
        <v>10</v>
      </c>
      <c r="C70" s="13" t="s">
        <v>37</v>
      </c>
      <c r="D70" s="13" t="s">
        <v>36</v>
      </c>
      <c r="E70" s="13" t="s">
        <v>38</v>
      </c>
      <c r="F70" s="13" t="s">
        <v>11</v>
      </c>
      <c r="G70" s="13" t="s">
        <v>12</v>
      </c>
    </row>
    <row r="71" spans="1:7" x14ac:dyDescent="0.35">
      <c r="A71" s="13">
        <v>1</v>
      </c>
      <c r="B71" s="13" t="s">
        <v>22</v>
      </c>
      <c r="C71" s="13">
        <v>18.579999999999998</v>
      </c>
      <c r="D71" s="13">
        <v>1</v>
      </c>
      <c r="E71" s="14">
        <f>C71*D71</f>
        <v>18.579999999999998</v>
      </c>
      <c r="F71" s="14">
        <v>22.08</v>
      </c>
      <c r="G71" s="13" t="s">
        <v>1</v>
      </c>
    </row>
    <row r="72" spans="1:7" x14ac:dyDescent="0.35">
      <c r="A72" s="13">
        <v>2</v>
      </c>
      <c r="B72" s="13" t="s">
        <v>23</v>
      </c>
      <c r="C72" s="13">
        <v>3.4</v>
      </c>
      <c r="D72" s="13">
        <v>1</v>
      </c>
      <c r="E72" s="14">
        <f t="shared" ref="E72:E73" si="10">C72*D72</f>
        <v>3.4</v>
      </c>
      <c r="F72" s="14">
        <v>7.4</v>
      </c>
      <c r="G72" s="13"/>
    </row>
    <row r="73" spans="1:7" x14ac:dyDescent="0.35">
      <c r="A73" s="13">
        <v>3</v>
      </c>
      <c r="B73" s="13" t="s">
        <v>0</v>
      </c>
      <c r="C73" s="13">
        <v>49.07</v>
      </c>
      <c r="D73" s="13">
        <v>1</v>
      </c>
      <c r="E73" s="14">
        <f t="shared" si="10"/>
        <v>49.07</v>
      </c>
      <c r="F73" s="14">
        <v>64.260000000000005</v>
      </c>
      <c r="G73" s="13" t="s">
        <v>1</v>
      </c>
    </row>
    <row r="74" spans="1:7" x14ac:dyDescent="0.35">
      <c r="A74" s="13"/>
      <c r="B74" s="13" t="s">
        <v>8</v>
      </c>
      <c r="C74" s="13">
        <f>SUM(C71:C73)</f>
        <v>71.05</v>
      </c>
      <c r="D74" s="13"/>
      <c r="E74" s="16">
        <f>SUM(E71:E73)</f>
        <v>71.05</v>
      </c>
      <c r="F74" s="14"/>
      <c r="G74" s="13"/>
    </row>
    <row r="75" spans="1:7" x14ac:dyDescent="0.35">
      <c r="A75" s="2"/>
      <c r="B75" s="2"/>
      <c r="C75" s="2"/>
      <c r="D75" s="2"/>
      <c r="E75" s="2"/>
      <c r="F75" s="2"/>
      <c r="G75" s="2"/>
    </row>
    <row r="76" spans="1:7" x14ac:dyDescent="0.35">
      <c r="A76" s="11"/>
      <c r="B76" s="12" t="s">
        <v>24</v>
      </c>
      <c r="C76" s="12"/>
      <c r="D76" s="12"/>
      <c r="E76" s="11"/>
      <c r="F76" s="11"/>
      <c r="G76" s="11"/>
    </row>
    <row r="77" spans="1:7" x14ac:dyDescent="0.35">
      <c r="A77" s="11"/>
      <c r="B77" s="12"/>
      <c r="C77" s="12"/>
      <c r="D77" s="12"/>
      <c r="E77" s="11"/>
      <c r="F77" s="11"/>
      <c r="G77" s="11"/>
    </row>
    <row r="78" spans="1:7" x14ac:dyDescent="0.35">
      <c r="A78" s="11"/>
      <c r="B78" s="12" t="s">
        <v>35</v>
      </c>
      <c r="C78" s="12"/>
      <c r="D78" s="12"/>
      <c r="E78" s="11"/>
      <c r="F78" s="11"/>
      <c r="G78" s="11"/>
    </row>
    <row r="79" spans="1:7" x14ac:dyDescent="0.35">
      <c r="A79" s="13" t="s">
        <v>9</v>
      </c>
      <c r="B79" s="13" t="s">
        <v>10</v>
      </c>
      <c r="C79" s="13" t="s">
        <v>37</v>
      </c>
      <c r="D79" s="13" t="s">
        <v>36</v>
      </c>
      <c r="E79" s="13" t="s">
        <v>38</v>
      </c>
      <c r="F79" s="13" t="s">
        <v>11</v>
      </c>
      <c r="G79" s="13" t="s">
        <v>12</v>
      </c>
    </row>
    <row r="80" spans="1:7" x14ac:dyDescent="0.35">
      <c r="A80" s="13">
        <v>2</v>
      </c>
      <c r="B80" s="13" t="s">
        <v>25</v>
      </c>
      <c r="C80" s="13">
        <v>52.87</v>
      </c>
      <c r="D80" s="13">
        <v>1</v>
      </c>
      <c r="E80" s="14">
        <f t="shared" ref="E80:E81" si="11">C80*D80</f>
        <v>52.87</v>
      </c>
      <c r="F80" s="14">
        <v>38.54</v>
      </c>
      <c r="G80" s="13" t="s">
        <v>1</v>
      </c>
    </row>
    <row r="81" spans="1:7" x14ac:dyDescent="0.35">
      <c r="A81" s="13">
        <v>3</v>
      </c>
      <c r="B81" s="13" t="s">
        <v>26</v>
      </c>
      <c r="C81" s="13">
        <v>2.63</v>
      </c>
      <c r="D81" s="13">
        <v>1</v>
      </c>
      <c r="E81" s="14">
        <f t="shared" si="11"/>
        <v>2.63</v>
      </c>
      <c r="F81" s="14">
        <v>6.8</v>
      </c>
      <c r="G81" s="13" t="s">
        <v>1</v>
      </c>
    </row>
    <row r="82" spans="1:7" x14ac:dyDescent="0.35">
      <c r="A82" s="13"/>
      <c r="B82" s="13" t="s">
        <v>8</v>
      </c>
      <c r="C82" s="13">
        <f>SUM(C80:C81)</f>
        <v>55.5</v>
      </c>
      <c r="D82" s="13"/>
      <c r="E82" s="18">
        <f>SUM(E80:E81)</f>
        <v>55.5</v>
      </c>
      <c r="F82" s="14"/>
      <c r="G82" s="13"/>
    </row>
    <row r="83" spans="1:7" x14ac:dyDescent="0.35">
      <c r="A83" s="11"/>
      <c r="B83" s="12" t="s">
        <v>34</v>
      </c>
      <c r="C83" s="12"/>
      <c r="D83" s="12"/>
      <c r="E83" s="19"/>
      <c r="F83" s="19"/>
      <c r="G83" s="11"/>
    </row>
    <row r="84" spans="1:7" x14ac:dyDescent="0.35">
      <c r="A84" s="13">
        <v>1</v>
      </c>
      <c r="B84" s="13" t="s">
        <v>25</v>
      </c>
      <c r="C84" s="13">
        <v>32.81</v>
      </c>
      <c r="D84" s="13">
        <v>1</v>
      </c>
      <c r="E84" s="14">
        <f>C84*D84</f>
        <v>32.81</v>
      </c>
      <c r="F84" s="14">
        <v>29.1</v>
      </c>
      <c r="G84" s="13" t="s">
        <v>1</v>
      </c>
    </row>
    <row r="85" spans="1:7" x14ac:dyDescent="0.35">
      <c r="A85" s="13">
        <v>2</v>
      </c>
      <c r="B85" s="13" t="s">
        <v>26</v>
      </c>
      <c r="C85" s="13">
        <v>2.68</v>
      </c>
      <c r="D85" s="13">
        <v>1</v>
      </c>
      <c r="E85" s="14">
        <f>C85*D85</f>
        <v>2.68</v>
      </c>
      <c r="F85" s="14">
        <v>7.2</v>
      </c>
      <c r="G85" s="13" t="s">
        <v>1</v>
      </c>
    </row>
    <row r="86" spans="1:7" x14ac:dyDescent="0.35">
      <c r="A86" s="13"/>
      <c r="B86" s="13" t="s">
        <v>8</v>
      </c>
      <c r="C86" s="13">
        <v>38.020000000000003</v>
      </c>
      <c r="D86" s="13"/>
      <c r="E86" s="18">
        <f>SUM(E84:E85)</f>
        <v>35.49</v>
      </c>
      <c r="F86" s="14"/>
      <c r="G86" s="13"/>
    </row>
    <row r="87" spans="1:7" ht="15" thickBot="1" x14ac:dyDescent="0.4">
      <c r="A87" s="11"/>
      <c r="B87" s="11"/>
      <c r="C87" s="11"/>
      <c r="D87" s="11"/>
      <c r="E87" s="20"/>
      <c r="F87" s="19"/>
      <c r="G87" s="11"/>
    </row>
    <row r="88" spans="1:7" ht="15" thickBot="1" x14ac:dyDescent="0.4">
      <c r="A88" s="24">
        <v>1</v>
      </c>
      <c r="B88" s="22" t="s">
        <v>39</v>
      </c>
      <c r="C88" s="11"/>
      <c r="D88" s="11"/>
      <c r="E88" s="21">
        <f>E11+E20+E29+E39+E49+E58+E67</f>
        <v>362.09500000000003</v>
      </c>
      <c r="F88" s="11" t="s">
        <v>27</v>
      </c>
      <c r="G88" s="11"/>
    </row>
    <row r="89" spans="1:7" ht="15" thickBot="1" x14ac:dyDescent="0.4">
      <c r="A89" s="20"/>
      <c r="B89" s="12"/>
      <c r="C89" s="11"/>
      <c r="D89" s="11"/>
      <c r="E89" s="20"/>
      <c r="F89" s="19"/>
      <c r="G89" s="11"/>
    </row>
    <row r="90" spans="1:7" ht="15" thickBot="1" x14ac:dyDescent="0.4">
      <c r="A90" s="24">
        <v>2</v>
      </c>
      <c r="B90" s="22" t="s">
        <v>40</v>
      </c>
      <c r="C90" s="11"/>
      <c r="D90" s="11"/>
      <c r="E90" s="21">
        <f>E82+E86</f>
        <v>90.990000000000009</v>
      </c>
      <c r="F90" s="11" t="s">
        <v>27</v>
      </c>
      <c r="G90" s="11"/>
    </row>
    <row r="91" spans="1:7" ht="15" thickBot="1" x14ac:dyDescent="0.4">
      <c r="A91" s="20"/>
      <c r="B91" s="12"/>
      <c r="C91" s="11"/>
      <c r="D91" s="11"/>
      <c r="E91" s="11"/>
      <c r="F91" s="11"/>
      <c r="G91" s="11"/>
    </row>
    <row r="92" spans="1:7" ht="15" thickBot="1" x14ac:dyDescent="0.4">
      <c r="A92" s="24">
        <v>3</v>
      </c>
      <c r="B92" s="22" t="s">
        <v>41</v>
      </c>
      <c r="C92" s="11"/>
      <c r="D92" s="11"/>
      <c r="E92" s="21">
        <f>E74</f>
        <v>71.05</v>
      </c>
      <c r="F92" s="11" t="s">
        <v>27</v>
      </c>
      <c r="G92" s="11"/>
    </row>
    <row r="93" spans="1:7" ht="15" thickBot="1" x14ac:dyDescent="0.4">
      <c r="A93" s="20"/>
      <c r="B93" s="12"/>
      <c r="C93" s="11"/>
      <c r="D93" s="11"/>
      <c r="E93" s="11"/>
      <c r="F93" s="11"/>
      <c r="G93" s="11"/>
    </row>
    <row r="94" spans="1:7" ht="15" thickBot="1" x14ac:dyDescent="0.4">
      <c r="A94" s="24">
        <v>4</v>
      </c>
      <c r="B94" s="22" t="s">
        <v>43</v>
      </c>
      <c r="C94" s="11"/>
      <c r="D94" s="11"/>
      <c r="E94" s="21">
        <f>E88+E90</f>
        <v>453.08500000000004</v>
      </c>
      <c r="F94" s="11" t="s">
        <v>27</v>
      </c>
      <c r="G94" s="11"/>
    </row>
    <row r="95" spans="1:7" ht="15" thickBot="1" x14ac:dyDescent="0.4">
      <c r="A95" s="20"/>
      <c r="B95" s="23"/>
      <c r="C95" s="2"/>
      <c r="D95" s="2"/>
      <c r="E95" s="2"/>
      <c r="F95" s="2"/>
      <c r="G95" s="2"/>
    </row>
    <row r="96" spans="1:7" ht="15" thickBot="1" x14ac:dyDescent="0.4">
      <c r="A96" s="24">
        <v>5</v>
      </c>
      <c r="B96" s="22" t="s">
        <v>42</v>
      </c>
      <c r="C96" s="11"/>
      <c r="D96" s="11"/>
      <c r="E96" s="21">
        <f>E88+E90+E92</f>
        <v>524.13499999999999</v>
      </c>
      <c r="F96" s="11" t="s">
        <v>27</v>
      </c>
      <c r="G96" s="2"/>
    </row>
    <row r="97" spans="1:7" ht="15" thickBot="1" x14ac:dyDescent="0.4">
      <c r="A97" s="20"/>
      <c r="B97" s="12"/>
      <c r="C97" s="11"/>
      <c r="D97" s="11"/>
      <c r="E97" s="19"/>
      <c r="F97" s="11"/>
      <c r="G97" s="2"/>
    </row>
    <row r="98" spans="1:7" ht="15" thickBot="1" x14ac:dyDescent="0.4">
      <c r="A98" s="24">
        <v>6</v>
      </c>
      <c r="B98" s="22" t="s">
        <v>28</v>
      </c>
      <c r="C98" s="11"/>
      <c r="D98" s="11"/>
      <c r="E98" s="21">
        <v>634.61</v>
      </c>
      <c r="F98" s="11" t="s">
        <v>27</v>
      </c>
      <c r="G98" s="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8461-ACC9-47E5-9F78-EBA3AD15640F}">
  <dimension ref="A1:G111"/>
  <sheetViews>
    <sheetView tabSelected="1" topLeftCell="A82" zoomScaleNormal="100" workbookViewId="0">
      <selection activeCell="F92" sqref="F92"/>
    </sheetView>
  </sheetViews>
  <sheetFormatPr defaultRowHeight="14.5" x14ac:dyDescent="0.35"/>
  <cols>
    <col min="1" max="1" width="4.54296875" bestFit="1" customWidth="1"/>
    <col min="2" max="2" width="33.26953125" bestFit="1" customWidth="1"/>
    <col min="3" max="3" width="9" bestFit="1" customWidth="1"/>
    <col min="4" max="4" width="5.7265625" bestFit="1" customWidth="1"/>
    <col min="5" max="5" width="14" bestFit="1" customWidth="1"/>
    <col min="6" max="7" width="9" bestFit="1" customWidth="1"/>
  </cols>
  <sheetData>
    <row r="1" spans="1:7" x14ac:dyDescent="0.35">
      <c r="B1" s="1" t="s">
        <v>33</v>
      </c>
      <c r="C1" s="1"/>
      <c r="D1" s="1"/>
    </row>
    <row r="3" spans="1:7" x14ac:dyDescent="0.35">
      <c r="A3" s="11"/>
      <c r="B3" s="17" t="s">
        <v>13</v>
      </c>
      <c r="C3" s="12"/>
      <c r="D3" s="12"/>
      <c r="E3" s="11"/>
      <c r="F3" s="11"/>
      <c r="G3" s="11"/>
    </row>
    <row r="4" spans="1:7" x14ac:dyDescent="0.35">
      <c r="A4" s="13" t="s">
        <v>9</v>
      </c>
      <c r="B4" s="13" t="s">
        <v>10</v>
      </c>
      <c r="C4" s="13" t="s">
        <v>37</v>
      </c>
      <c r="D4" s="13" t="s">
        <v>36</v>
      </c>
      <c r="E4" s="13" t="s">
        <v>38</v>
      </c>
      <c r="F4" s="13" t="s">
        <v>11</v>
      </c>
      <c r="G4" s="13" t="s">
        <v>12</v>
      </c>
    </row>
    <row r="5" spans="1:7" x14ac:dyDescent="0.35">
      <c r="A5" s="13">
        <v>1</v>
      </c>
      <c r="B5" s="13" t="s">
        <v>0</v>
      </c>
      <c r="C5" s="13">
        <v>6.46</v>
      </c>
      <c r="D5" s="13">
        <v>1</v>
      </c>
      <c r="E5" s="14">
        <f>C5*D5</f>
        <v>6.46</v>
      </c>
      <c r="F5" s="14">
        <v>12.84</v>
      </c>
      <c r="G5" s="13" t="s">
        <v>1</v>
      </c>
    </row>
    <row r="6" spans="1:7" x14ac:dyDescent="0.35">
      <c r="A6" s="13">
        <v>2</v>
      </c>
      <c r="B6" s="13" t="s">
        <v>2</v>
      </c>
      <c r="C6" s="13">
        <v>4.4800000000000004</v>
      </c>
      <c r="D6" s="13">
        <v>1</v>
      </c>
      <c r="E6" s="14">
        <f t="shared" ref="E6:E9" si="0">C6*D6</f>
        <v>4.4800000000000004</v>
      </c>
      <c r="F6" s="14">
        <v>8.64</v>
      </c>
      <c r="G6" s="13" t="s">
        <v>1</v>
      </c>
    </row>
    <row r="7" spans="1:7" x14ac:dyDescent="0.35">
      <c r="A7" s="13">
        <v>3</v>
      </c>
      <c r="B7" s="13" t="s">
        <v>3</v>
      </c>
      <c r="C7" s="13">
        <v>23.22</v>
      </c>
      <c r="D7" s="13">
        <v>1</v>
      </c>
      <c r="E7" s="14">
        <f t="shared" si="0"/>
        <v>23.22</v>
      </c>
      <c r="F7" s="14">
        <v>22.14</v>
      </c>
      <c r="G7" s="13" t="s">
        <v>4</v>
      </c>
    </row>
    <row r="8" spans="1:7" x14ac:dyDescent="0.35">
      <c r="A8" s="13">
        <v>4</v>
      </c>
      <c r="B8" s="13" t="s">
        <v>5</v>
      </c>
      <c r="C8" s="13">
        <v>9.66</v>
      </c>
      <c r="D8" s="13">
        <v>1</v>
      </c>
      <c r="E8" s="14">
        <f t="shared" si="0"/>
        <v>9.66</v>
      </c>
      <c r="F8" s="14">
        <v>12.56</v>
      </c>
      <c r="G8" s="13" t="s">
        <v>4</v>
      </c>
    </row>
    <row r="9" spans="1:7" x14ac:dyDescent="0.35">
      <c r="A9" s="13">
        <v>6</v>
      </c>
      <c r="B9" s="13" t="s">
        <v>6</v>
      </c>
      <c r="C9" s="13">
        <v>4.43</v>
      </c>
      <c r="D9" s="13">
        <v>0.75</v>
      </c>
      <c r="E9" s="15">
        <f t="shared" si="0"/>
        <v>3.3224999999999998</v>
      </c>
      <c r="F9" s="14">
        <v>8.9</v>
      </c>
      <c r="G9" s="13" t="s">
        <v>1</v>
      </c>
    </row>
    <row r="10" spans="1:7" x14ac:dyDescent="0.35">
      <c r="A10" s="13"/>
      <c r="B10" s="13" t="s">
        <v>8</v>
      </c>
      <c r="C10" s="13">
        <f>SUM(C5:C9)</f>
        <v>48.249999999999993</v>
      </c>
      <c r="D10" s="13"/>
      <c r="E10" s="16">
        <f>SUM(E5:E9)</f>
        <v>47.142499999999991</v>
      </c>
      <c r="F10" s="14"/>
      <c r="G10" s="13"/>
    </row>
    <row r="12" spans="1:7" x14ac:dyDescent="0.35">
      <c r="A12" s="11"/>
      <c r="B12" s="17" t="s">
        <v>19</v>
      </c>
      <c r="C12" s="12"/>
      <c r="D12" s="12"/>
      <c r="E12" s="11"/>
      <c r="F12" s="11"/>
      <c r="G12" s="11"/>
    </row>
    <row r="13" spans="1:7" x14ac:dyDescent="0.35">
      <c r="A13" s="13" t="s">
        <v>9</v>
      </c>
      <c r="B13" s="13" t="s">
        <v>10</v>
      </c>
      <c r="C13" s="13" t="s">
        <v>37</v>
      </c>
      <c r="D13" s="13" t="s">
        <v>36</v>
      </c>
      <c r="E13" s="13" t="s">
        <v>38</v>
      </c>
      <c r="F13" s="13" t="s">
        <v>11</v>
      </c>
      <c r="G13" s="13" t="s">
        <v>12</v>
      </c>
    </row>
    <row r="14" spans="1:7" x14ac:dyDescent="0.35">
      <c r="A14" s="13">
        <v>1</v>
      </c>
      <c r="B14" s="13" t="s">
        <v>0</v>
      </c>
      <c r="C14" s="13">
        <v>5.05</v>
      </c>
      <c r="D14" s="13">
        <v>1</v>
      </c>
      <c r="E14" s="14">
        <f>C14*D14</f>
        <v>5.05</v>
      </c>
      <c r="F14" s="14">
        <v>10</v>
      </c>
      <c r="G14" s="13" t="s">
        <v>1</v>
      </c>
    </row>
    <row r="15" spans="1:7" x14ac:dyDescent="0.35">
      <c r="A15" s="13">
        <v>2</v>
      </c>
      <c r="B15" s="13" t="s">
        <v>2</v>
      </c>
      <c r="C15" s="13">
        <v>4.4800000000000004</v>
      </c>
      <c r="D15" s="13">
        <v>1</v>
      </c>
      <c r="E15" s="14">
        <f t="shared" ref="E15:E18" si="1">C15*D15</f>
        <v>4.4800000000000004</v>
      </c>
      <c r="F15" s="14">
        <v>8.6</v>
      </c>
      <c r="G15" s="13" t="s">
        <v>1</v>
      </c>
    </row>
    <row r="16" spans="1:7" x14ac:dyDescent="0.35">
      <c r="A16" s="13">
        <v>3</v>
      </c>
      <c r="B16" s="13" t="s">
        <v>3</v>
      </c>
      <c r="C16" s="13">
        <v>21.21</v>
      </c>
      <c r="D16" s="13">
        <v>1</v>
      </c>
      <c r="E16" s="14">
        <f t="shared" si="1"/>
        <v>21.21</v>
      </c>
      <c r="F16" s="14">
        <v>23.4</v>
      </c>
      <c r="G16" s="13" t="s">
        <v>4</v>
      </c>
    </row>
    <row r="17" spans="1:7" x14ac:dyDescent="0.35">
      <c r="A17" s="13">
        <v>4</v>
      </c>
      <c r="B17" s="13" t="s">
        <v>5</v>
      </c>
      <c r="C17" s="13">
        <v>10.75</v>
      </c>
      <c r="D17" s="13">
        <v>1</v>
      </c>
      <c r="E17" s="14">
        <f t="shared" si="1"/>
        <v>10.75</v>
      </c>
      <c r="F17" s="14">
        <v>13.36</v>
      </c>
      <c r="G17" s="13" t="s">
        <v>4</v>
      </c>
    </row>
    <row r="18" spans="1:7" x14ac:dyDescent="0.35">
      <c r="A18" s="13">
        <v>5</v>
      </c>
      <c r="B18" s="13" t="s">
        <v>6</v>
      </c>
      <c r="C18" s="13">
        <v>4.8600000000000003</v>
      </c>
      <c r="D18" s="13">
        <v>0.75</v>
      </c>
      <c r="E18" s="15">
        <f t="shared" si="1"/>
        <v>3.6450000000000005</v>
      </c>
      <c r="F18" s="14">
        <v>9.48</v>
      </c>
      <c r="G18" s="13" t="s">
        <v>1</v>
      </c>
    </row>
    <row r="19" spans="1:7" x14ac:dyDescent="0.35">
      <c r="A19" s="13"/>
      <c r="B19" s="13" t="s">
        <v>8</v>
      </c>
      <c r="C19" s="13">
        <f>SUM(C14:C18)</f>
        <v>46.35</v>
      </c>
      <c r="D19" s="13"/>
      <c r="E19" s="16">
        <f>SUM(E14:E18)</f>
        <v>45.135000000000005</v>
      </c>
      <c r="F19" s="14"/>
      <c r="G19" s="13"/>
    </row>
    <row r="20" spans="1:7" x14ac:dyDescent="0.35">
      <c r="A20" s="2"/>
      <c r="B20" s="2"/>
      <c r="C20" s="2"/>
      <c r="D20" s="2"/>
      <c r="E20" s="2"/>
      <c r="F20" s="2"/>
      <c r="G20" s="2"/>
    </row>
    <row r="21" spans="1:7" x14ac:dyDescent="0.35">
      <c r="A21" s="11"/>
      <c r="B21" s="17" t="s">
        <v>29</v>
      </c>
      <c r="C21" s="12"/>
      <c r="D21" s="12"/>
      <c r="E21" s="11"/>
      <c r="F21" s="11"/>
      <c r="G21" s="11"/>
    </row>
    <row r="22" spans="1:7" x14ac:dyDescent="0.35">
      <c r="A22" s="13" t="s">
        <v>9</v>
      </c>
      <c r="B22" s="13" t="s">
        <v>10</v>
      </c>
      <c r="C22" s="13" t="s">
        <v>37</v>
      </c>
      <c r="D22" s="13" t="s">
        <v>36</v>
      </c>
      <c r="E22" s="13" t="s">
        <v>38</v>
      </c>
      <c r="F22" s="13" t="s">
        <v>11</v>
      </c>
      <c r="G22" s="13" t="s">
        <v>12</v>
      </c>
    </row>
    <row r="23" spans="1:7" x14ac:dyDescent="0.35">
      <c r="A23" s="13">
        <v>1</v>
      </c>
      <c r="B23" s="13" t="s">
        <v>0</v>
      </c>
      <c r="C23" s="13">
        <v>6.06</v>
      </c>
      <c r="D23" s="13">
        <v>1</v>
      </c>
      <c r="E23" s="14">
        <f>C23*D23</f>
        <v>6.06</v>
      </c>
      <c r="F23" s="14">
        <v>10.86</v>
      </c>
      <c r="G23" s="13" t="s">
        <v>1</v>
      </c>
    </row>
    <row r="24" spans="1:7" x14ac:dyDescent="0.35">
      <c r="A24" s="13">
        <v>2</v>
      </c>
      <c r="B24" s="13" t="s">
        <v>2</v>
      </c>
      <c r="C24" s="13">
        <v>5.47</v>
      </c>
      <c r="D24" s="13">
        <v>1</v>
      </c>
      <c r="E24" s="14">
        <f t="shared" ref="E24:E27" si="2">C24*D24</f>
        <v>5.47</v>
      </c>
      <c r="F24" s="14">
        <v>10.46</v>
      </c>
      <c r="G24" s="13" t="s">
        <v>1</v>
      </c>
    </row>
    <row r="25" spans="1:7" x14ac:dyDescent="0.35">
      <c r="A25" s="13">
        <v>3</v>
      </c>
      <c r="B25" s="13" t="s">
        <v>3</v>
      </c>
      <c r="C25" s="13">
        <v>19.440000000000001</v>
      </c>
      <c r="D25" s="13">
        <v>1</v>
      </c>
      <c r="E25" s="14">
        <f t="shared" si="2"/>
        <v>19.440000000000001</v>
      </c>
      <c r="F25" s="14">
        <v>18.920000000000002</v>
      </c>
      <c r="G25" s="13" t="s">
        <v>4</v>
      </c>
    </row>
    <row r="26" spans="1:7" x14ac:dyDescent="0.35">
      <c r="A26" s="13">
        <v>4</v>
      </c>
      <c r="B26" s="13" t="s">
        <v>5</v>
      </c>
      <c r="C26" s="13">
        <v>10.74</v>
      </c>
      <c r="D26" s="13">
        <v>1</v>
      </c>
      <c r="E26" s="14">
        <f t="shared" si="2"/>
        <v>10.74</v>
      </c>
      <c r="F26" s="14">
        <v>13.4</v>
      </c>
      <c r="G26" s="13" t="s">
        <v>4</v>
      </c>
    </row>
    <row r="27" spans="1:7" x14ac:dyDescent="0.35">
      <c r="A27" s="13">
        <v>5</v>
      </c>
      <c r="B27" s="13" t="s">
        <v>6</v>
      </c>
      <c r="C27" s="13">
        <v>3.62</v>
      </c>
      <c r="D27" s="13">
        <v>0.75</v>
      </c>
      <c r="E27" s="15">
        <f t="shared" si="2"/>
        <v>2.7149999999999999</v>
      </c>
      <c r="F27" s="14">
        <v>7.82</v>
      </c>
      <c r="G27" s="13" t="s">
        <v>1</v>
      </c>
    </row>
    <row r="28" spans="1:7" x14ac:dyDescent="0.35">
      <c r="A28" s="13"/>
      <c r="B28" s="13" t="s">
        <v>8</v>
      </c>
      <c r="C28" s="13">
        <f>SUM(C23:C27)</f>
        <v>45.33</v>
      </c>
      <c r="D28" s="13"/>
      <c r="E28" s="16">
        <f>SUM(E23:E27)</f>
        <v>44.424999999999997</v>
      </c>
      <c r="F28" s="14"/>
      <c r="G28" s="13"/>
    </row>
    <row r="29" spans="1:7" x14ac:dyDescent="0.35">
      <c r="A29" s="2"/>
      <c r="B29" s="2"/>
      <c r="C29" s="2"/>
      <c r="D29" s="2"/>
      <c r="E29" s="2"/>
      <c r="F29" s="2"/>
      <c r="G29" s="2"/>
    </row>
    <row r="30" spans="1:7" x14ac:dyDescent="0.35">
      <c r="A30" s="11"/>
      <c r="B30" s="17" t="s">
        <v>31</v>
      </c>
      <c r="C30" s="12"/>
      <c r="D30" s="12"/>
      <c r="E30" s="11"/>
      <c r="F30" s="11"/>
      <c r="G30" s="11"/>
    </row>
    <row r="31" spans="1:7" x14ac:dyDescent="0.35">
      <c r="A31" s="13" t="s">
        <v>9</v>
      </c>
      <c r="B31" s="13" t="s">
        <v>10</v>
      </c>
      <c r="C31" s="13" t="s">
        <v>37</v>
      </c>
      <c r="D31" s="13" t="s">
        <v>36</v>
      </c>
      <c r="E31" s="13" t="s">
        <v>38</v>
      </c>
      <c r="F31" s="13" t="s">
        <v>11</v>
      </c>
      <c r="G31" s="13" t="s">
        <v>12</v>
      </c>
    </row>
    <row r="32" spans="1:7" x14ac:dyDescent="0.35">
      <c r="A32" s="13">
        <v>1</v>
      </c>
      <c r="B32" s="13" t="s">
        <v>0</v>
      </c>
      <c r="C32" s="13">
        <v>6.14</v>
      </c>
      <c r="D32" s="13">
        <v>1</v>
      </c>
      <c r="E32" s="14">
        <f>C32*D32</f>
        <v>6.14</v>
      </c>
      <c r="F32" s="14">
        <v>10.130000000000001</v>
      </c>
      <c r="G32" s="13" t="s">
        <v>1</v>
      </c>
    </row>
    <row r="33" spans="1:7" x14ac:dyDescent="0.35">
      <c r="A33" s="13">
        <v>2</v>
      </c>
      <c r="B33" s="13" t="s">
        <v>2</v>
      </c>
      <c r="C33" s="13">
        <v>4.8499999999999996</v>
      </c>
      <c r="D33" s="13">
        <v>1</v>
      </c>
      <c r="E33" s="14">
        <f t="shared" ref="E33:E36" si="3">C33*D33</f>
        <v>4.8499999999999996</v>
      </c>
      <c r="F33" s="14">
        <v>8.99</v>
      </c>
      <c r="G33" s="13" t="s">
        <v>1</v>
      </c>
    </row>
    <row r="34" spans="1:7" x14ac:dyDescent="0.35">
      <c r="A34" s="13">
        <v>3</v>
      </c>
      <c r="B34" s="13" t="s">
        <v>3</v>
      </c>
      <c r="C34" s="13">
        <v>17.71</v>
      </c>
      <c r="D34" s="13">
        <v>1</v>
      </c>
      <c r="E34" s="14">
        <f t="shared" si="3"/>
        <v>17.71</v>
      </c>
      <c r="F34" s="14">
        <v>17.559999999999999</v>
      </c>
      <c r="G34" s="13" t="s">
        <v>4</v>
      </c>
    </row>
    <row r="35" spans="1:7" x14ac:dyDescent="0.35">
      <c r="A35" s="13">
        <v>4</v>
      </c>
      <c r="B35" s="13" t="s">
        <v>5</v>
      </c>
      <c r="C35" s="13">
        <v>10.66</v>
      </c>
      <c r="D35" s="13">
        <v>1</v>
      </c>
      <c r="E35" s="14">
        <f t="shared" si="3"/>
        <v>10.66</v>
      </c>
      <c r="F35" s="14">
        <v>13.3</v>
      </c>
      <c r="G35" s="13" t="s">
        <v>4</v>
      </c>
    </row>
    <row r="36" spans="1:7" x14ac:dyDescent="0.35">
      <c r="A36" s="13">
        <v>5</v>
      </c>
      <c r="B36" s="13" t="s">
        <v>6</v>
      </c>
      <c r="C36" s="13">
        <v>3.61</v>
      </c>
      <c r="D36" s="13">
        <v>0.75</v>
      </c>
      <c r="E36" s="15">
        <f t="shared" si="3"/>
        <v>2.7075</v>
      </c>
      <c r="F36" s="14">
        <v>7.82</v>
      </c>
      <c r="G36" s="13" t="s">
        <v>1</v>
      </c>
    </row>
    <row r="37" spans="1:7" x14ac:dyDescent="0.35">
      <c r="A37" s="13"/>
      <c r="B37" s="13" t="s">
        <v>8</v>
      </c>
      <c r="C37" s="13">
        <f>SUM(C32:C36)</f>
        <v>42.97</v>
      </c>
      <c r="D37" s="13"/>
      <c r="E37" s="16">
        <f>SUM(E32:E36)</f>
        <v>42.067500000000003</v>
      </c>
      <c r="F37" s="14"/>
      <c r="G37" s="13"/>
    </row>
    <row r="38" spans="1:7" x14ac:dyDescent="0.35">
      <c r="A38" s="2"/>
      <c r="B38" s="2"/>
      <c r="C38" s="2"/>
      <c r="D38" s="2"/>
      <c r="E38" s="2"/>
      <c r="F38" s="2"/>
      <c r="G38" s="2"/>
    </row>
    <row r="39" spans="1:7" x14ac:dyDescent="0.35">
      <c r="A39" s="11"/>
      <c r="B39" s="17" t="s">
        <v>32</v>
      </c>
      <c r="C39" s="12"/>
      <c r="D39" s="12"/>
      <c r="E39" s="11"/>
      <c r="F39" s="11"/>
      <c r="G39" s="11"/>
    </row>
    <row r="40" spans="1:7" x14ac:dyDescent="0.35">
      <c r="A40" s="13" t="s">
        <v>9</v>
      </c>
      <c r="B40" s="13" t="s">
        <v>10</v>
      </c>
      <c r="C40" s="13" t="s">
        <v>37</v>
      </c>
      <c r="D40" s="13" t="s">
        <v>36</v>
      </c>
      <c r="E40" s="13" t="s">
        <v>38</v>
      </c>
      <c r="F40" s="13" t="s">
        <v>11</v>
      </c>
      <c r="G40" s="13" t="s">
        <v>12</v>
      </c>
    </row>
    <row r="41" spans="1:7" x14ac:dyDescent="0.35">
      <c r="A41" s="13">
        <v>1</v>
      </c>
      <c r="B41" s="13" t="s">
        <v>0</v>
      </c>
      <c r="C41" s="13">
        <v>8.06</v>
      </c>
      <c r="D41" s="13">
        <v>1</v>
      </c>
      <c r="E41" s="14">
        <f>C41*D41</f>
        <v>8.06</v>
      </c>
      <c r="F41" s="14">
        <v>15</v>
      </c>
      <c r="G41" s="13" t="s">
        <v>1</v>
      </c>
    </row>
    <row r="42" spans="1:7" x14ac:dyDescent="0.35">
      <c r="A42" s="13">
        <v>2</v>
      </c>
      <c r="B42" s="13" t="s">
        <v>2</v>
      </c>
      <c r="C42" s="13">
        <v>4.28</v>
      </c>
      <c r="D42" s="13">
        <v>1</v>
      </c>
      <c r="E42" s="14">
        <f t="shared" ref="E42:E46" si="4">C42*D42</f>
        <v>4.28</v>
      </c>
      <c r="F42" s="14">
        <v>8.6999999999999993</v>
      </c>
      <c r="G42" s="13" t="s">
        <v>1</v>
      </c>
    </row>
    <row r="43" spans="1:7" x14ac:dyDescent="0.35">
      <c r="A43" s="13">
        <v>3</v>
      </c>
      <c r="B43" s="13" t="s">
        <v>3</v>
      </c>
      <c r="C43" s="13">
        <v>20.6</v>
      </c>
      <c r="D43" s="13">
        <v>1</v>
      </c>
      <c r="E43" s="14">
        <f t="shared" si="4"/>
        <v>20.6</v>
      </c>
      <c r="F43" s="14">
        <v>19.91</v>
      </c>
      <c r="G43" s="13" t="s">
        <v>4</v>
      </c>
    </row>
    <row r="44" spans="1:7" x14ac:dyDescent="0.35">
      <c r="A44" s="13">
        <v>4</v>
      </c>
      <c r="B44" s="13" t="s">
        <v>5</v>
      </c>
      <c r="C44" s="13">
        <v>10.3</v>
      </c>
      <c r="D44" s="13">
        <v>1</v>
      </c>
      <c r="E44" s="14">
        <f t="shared" si="4"/>
        <v>10.3</v>
      </c>
      <c r="F44" s="14">
        <v>14.17</v>
      </c>
      <c r="G44" s="13" t="s">
        <v>4</v>
      </c>
    </row>
    <row r="45" spans="1:7" x14ac:dyDescent="0.35">
      <c r="A45" s="13">
        <v>5</v>
      </c>
      <c r="B45" s="13" t="s">
        <v>5</v>
      </c>
      <c r="C45" s="13">
        <v>13.11</v>
      </c>
      <c r="D45" s="13">
        <v>1</v>
      </c>
      <c r="E45" s="14">
        <f t="shared" si="4"/>
        <v>13.11</v>
      </c>
      <c r="F45" s="14">
        <v>17.059999999999999</v>
      </c>
      <c r="G45" s="13" t="s">
        <v>4</v>
      </c>
    </row>
    <row r="46" spans="1:7" x14ac:dyDescent="0.35">
      <c r="A46" s="13">
        <v>6</v>
      </c>
      <c r="B46" s="13" t="s">
        <v>6</v>
      </c>
      <c r="C46" s="13">
        <v>5</v>
      </c>
      <c r="D46" s="13">
        <v>0.75</v>
      </c>
      <c r="E46" s="15">
        <f t="shared" si="4"/>
        <v>3.75</v>
      </c>
      <c r="F46" s="14">
        <v>7.82</v>
      </c>
      <c r="G46" s="13" t="s">
        <v>1</v>
      </c>
    </row>
    <row r="47" spans="1:7" x14ac:dyDescent="0.35">
      <c r="A47" s="13"/>
      <c r="B47" s="13" t="s">
        <v>8</v>
      </c>
      <c r="C47" s="13">
        <f>SUM(C41:C46)</f>
        <v>61.349999999999994</v>
      </c>
      <c r="D47" s="13"/>
      <c r="E47" s="16">
        <f>SUM(E41:E46)</f>
        <v>60.099999999999994</v>
      </c>
      <c r="F47" s="14"/>
      <c r="G47" s="13"/>
    </row>
    <row r="48" spans="1:7" x14ac:dyDescent="0.35">
      <c r="A48" s="2"/>
      <c r="B48" s="2"/>
      <c r="C48" s="2"/>
      <c r="D48" s="2"/>
      <c r="E48" s="2"/>
      <c r="F48" s="2"/>
      <c r="G48" s="2"/>
    </row>
    <row r="49" spans="1:7" x14ac:dyDescent="0.35">
      <c r="A49" s="11"/>
      <c r="B49" s="17" t="s">
        <v>44</v>
      </c>
      <c r="C49" s="12"/>
      <c r="D49" s="12"/>
      <c r="E49" s="11"/>
      <c r="F49" s="11"/>
      <c r="G49" s="11"/>
    </row>
    <row r="50" spans="1:7" x14ac:dyDescent="0.35">
      <c r="A50" s="13" t="s">
        <v>9</v>
      </c>
      <c r="B50" s="13" t="s">
        <v>10</v>
      </c>
      <c r="C50" s="13" t="s">
        <v>37</v>
      </c>
      <c r="D50" s="13" t="s">
        <v>36</v>
      </c>
      <c r="E50" s="13" t="s">
        <v>38</v>
      </c>
      <c r="F50" s="13" t="s">
        <v>11</v>
      </c>
      <c r="G50" s="13" t="s">
        <v>12</v>
      </c>
    </row>
    <row r="51" spans="1:7" x14ac:dyDescent="0.35">
      <c r="A51" s="13">
        <v>1</v>
      </c>
      <c r="B51" s="13" t="s">
        <v>0</v>
      </c>
      <c r="C51" s="13">
        <v>4.28</v>
      </c>
      <c r="D51" s="13">
        <v>1</v>
      </c>
      <c r="E51" s="14">
        <f>C51*D51</f>
        <v>4.28</v>
      </c>
      <c r="F51" s="14">
        <v>8.56</v>
      </c>
      <c r="G51" s="13" t="s">
        <v>1</v>
      </c>
    </row>
    <row r="52" spans="1:7" x14ac:dyDescent="0.35">
      <c r="A52" s="13">
        <v>2</v>
      </c>
      <c r="B52" s="13" t="s">
        <v>2</v>
      </c>
      <c r="C52" s="13">
        <v>4.1100000000000003</v>
      </c>
      <c r="D52" s="13">
        <v>1</v>
      </c>
      <c r="E52" s="14">
        <f t="shared" ref="E52:E55" si="5">C52*D52</f>
        <v>4.1100000000000003</v>
      </c>
      <c r="F52" s="14">
        <v>8.17</v>
      </c>
      <c r="G52" s="13" t="s">
        <v>1</v>
      </c>
    </row>
    <row r="53" spans="1:7" x14ac:dyDescent="0.35">
      <c r="A53" s="13">
        <v>3</v>
      </c>
      <c r="B53" s="13" t="s">
        <v>3</v>
      </c>
      <c r="C53" s="13">
        <v>18.39</v>
      </c>
      <c r="D53" s="13">
        <v>1</v>
      </c>
      <c r="E53" s="14">
        <f t="shared" si="5"/>
        <v>18.39</v>
      </c>
      <c r="F53" s="14">
        <v>19.350000000000001</v>
      </c>
      <c r="G53" s="13" t="s">
        <v>4</v>
      </c>
    </row>
    <row r="54" spans="1:7" x14ac:dyDescent="0.35">
      <c r="A54" s="13">
        <v>4</v>
      </c>
      <c r="B54" s="13" t="s">
        <v>5</v>
      </c>
      <c r="C54" s="13">
        <v>13.31</v>
      </c>
      <c r="D54" s="13">
        <v>1</v>
      </c>
      <c r="E54" s="14">
        <f t="shared" si="5"/>
        <v>13.31</v>
      </c>
      <c r="F54" s="14">
        <v>15.03</v>
      </c>
      <c r="G54" s="13" t="s">
        <v>4</v>
      </c>
    </row>
    <row r="55" spans="1:7" x14ac:dyDescent="0.35">
      <c r="A55" s="13">
        <v>5</v>
      </c>
      <c r="B55" s="13" t="s">
        <v>6</v>
      </c>
      <c r="C55" s="13">
        <v>4.88</v>
      </c>
      <c r="D55" s="13">
        <v>0.75</v>
      </c>
      <c r="E55" s="15">
        <f t="shared" si="5"/>
        <v>3.66</v>
      </c>
      <c r="F55" s="14">
        <v>9.51</v>
      </c>
      <c r="G55" s="13" t="s">
        <v>1</v>
      </c>
    </row>
    <row r="56" spans="1:7" x14ac:dyDescent="0.35">
      <c r="A56" s="13"/>
      <c r="B56" s="13" t="s">
        <v>8</v>
      </c>
      <c r="C56" s="13">
        <f>SUM(C51:C55)</f>
        <v>44.970000000000006</v>
      </c>
      <c r="D56" s="13"/>
      <c r="E56" s="16">
        <f>SUM(E51:E55)</f>
        <v>43.75</v>
      </c>
      <c r="F56" s="14"/>
      <c r="G56" s="13"/>
    </row>
    <row r="57" spans="1:7" x14ac:dyDescent="0.35">
      <c r="A57" s="2"/>
      <c r="B57" s="2"/>
      <c r="C57" s="2"/>
      <c r="D57" s="2"/>
      <c r="E57" s="2"/>
      <c r="F57" s="2"/>
      <c r="G57" s="2"/>
    </row>
    <row r="58" spans="1:7" x14ac:dyDescent="0.35">
      <c r="A58" s="11"/>
      <c r="B58" s="17" t="s">
        <v>45</v>
      </c>
      <c r="C58" s="12"/>
      <c r="D58" s="12"/>
      <c r="E58" s="11"/>
      <c r="F58" s="11"/>
      <c r="G58" s="11"/>
    </row>
    <row r="59" spans="1:7" x14ac:dyDescent="0.35">
      <c r="A59" s="13" t="s">
        <v>9</v>
      </c>
      <c r="B59" s="13" t="s">
        <v>10</v>
      </c>
      <c r="C59" s="13" t="s">
        <v>37</v>
      </c>
      <c r="D59" s="13" t="s">
        <v>36</v>
      </c>
      <c r="E59" s="13" t="s">
        <v>38</v>
      </c>
      <c r="F59" s="13" t="s">
        <v>11</v>
      </c>
      <c r="G59" s="13" t="s">
        <v>12</v>
      </c>
    </row>
    <row r="60" spans="1:7" x14ac:dyDescent="0.35">
      <c r="A60" s="13">
        <v>1</v>
      </c>
      <c r="B60" s="13" t="s">
        <v>0</v>
      </c>
      <c r="C60" s="13">
        <v>3.1</v>
      </c>
      <c r="D60" s="13">
        <v>1</v>
      </c>
      <c r="E60" s="14">
        <f>C60*D60</f>
        <v>3.1</v>
      </c>
      <c r="F60" s="14">
        <v>7.1</v>
      </c>
      <c r="G60" s="13" t="s">
        <v>1</v>
      </c>
    </row>
    <row r="61" spans="1:7" x14ac:dyDescent="0.35">
      <c r="A61" s="13">
        <v>2</v>
      </c>
      <c r="B61" s="13" t="s">
        <v>2</v>
      </c>
      <c r="C61" s="13">
        <v>4.28</v>
      </c>
      <c r="D61" s="13">
        <v>1</v>
      </c>
      <c r="E61" s="14">
        <f t="shared" ref="E61" si="6">C61*D61</f>
        <v>4.28</v>
      </c>
      <c r="F61" s="14">
        <v>8.6999999999999993</v>
      </c>
      <c r="G61" s="13" t="s">
        <v>1</v>
      </c>
    </row>
    <row r="62" spans="1:7" x14ac:dyDescent="0.35">
      <c r="A62" s="13">
        <v>3</v>
      </c>
      <c r="B62" s="13" t="s">
        <v>3</v>
      </c>
      <c r="C62" s="13">
        <v>19.37</v>
      </c>
      <c r="D62" s="13">
        <v>1</v>
      </c>
      <c r="E62" s="14">
        <f t="shared" ref="E62:E64" si="7">C62*D62</f>
        <v>19.37</v>
      </c>
      <c r="F62" s="14">
        <v>19.25</v>
      </c>
      <c r="G62" s="13" t="s">
        <v>4</v>
      </c>
    </row>
    <row r="63" spans="1:7" x14ac:dyDescent="0.35">
      <c r="A63" s="13">
        <v>4</v>
      </c>
      <c r="B63" s="13" t="s">
        <v>5</v>
      </c>
      <c r="C63" s="13">
        <v>12.88</v>
      </c>
      <c r="D63" s="13">
        <v>1</v>
      </c>
      <c r="E63" s="14">
        <f t="shared" si="7"/>
        <v>12.88</v>
      </c>
      <c r="F63" s="14">
        <v>16.559999999999999</v>
      </c>
      <c r="G63" s="13" t="s">
        <v>4</v>
      </c>
    </row>
    <row r="64" spans="1:7" x14ac:dyDescent="0.35">
      <c r="A64" s="13">
        <v>5</v>
      </c>
      <c r="B64" s="13" t="s">
        <v>6</v>
      </c>
      <c r="C64" s="13">
        <v>4.8899999999999997</v>
      </c>
      <c r="D64" s="13">
        <v>0.75</v>
      </c>
      <c r="E64" s="15">
        <f t="shared" si="7"/>
        <v>3.6674999999999995</v>
      </c>
      <c r="F64" s="14">
        <v>8.91</v>
      </c>
      <c r="G64" s="13" t="s">
        <v>1</v>
      </c>
    </row>
    <row r="65" spans="1:7" x14ac:dyDescent="0.35">
      <c r="A65" s="13"/>
      <c r="B65" s="13" t="s">
        <v>8</v>
      </c>
      <c r="C65" s="13">
        <f>SUM(C60:C64)</f>
        <v>44.52</v>
      </c>
      <c r="D65" s="13"/>
      <c r="E65" s="16">
        <f>SUM(E60:E64)</f>
        <v>43.297499999999999</v>
      </c>
      <c r="F65" s="14"/>
      <c r="G65" s="13"/>
    </row>
    <row r="66" spans="1:7" x14ac:dyDescent="0.35">
      <c r="A66" s="9"/>
      <c r="B66" s="9"/>
      <c r="C66" s="9"/>
      <c r="D66" s="9"/>
      <c r="E66" s="9"/>
      <c r="F66" s="9"/>
      <c r="G66" s="9"/>
    </row>
    <row r="67" spans="1:7" x14ac:dyDescent="0.35">
      <c r="A67" s="11"/>
      <c r="B67" s="12" t="s">
        <v>46</v>
      </c>
      <c r="C67" s="12"/>
      <c r="D67" s="12"/>
      <c r="E67" s="11"/>
      <c r="F67" s="11"/>
      <c r="G67" s="11"/>
    </row>
    <row r="68" spans="1:7" x14ac:dyDescent="0.35">
      <c r="A68" s="13" t="s">
        <v>9</v>
      </c>
      <c r="B68" s="13" t="s">
        <v>10</v>
      </c>
      <c r="C68" s="13" t="s">
        <v>37</v>
      </c>
      <c r="D68" s="13" t="s">
        <v>36</v>
      </c>
      <c r="E68" s="13" t="s">
        <v>38</v>
      </c>
      <c r="F68" s="13" t="s">
        <v>11</v>
      </c>
      <c r="G68" s="13" t="s">
        <v>12</v>
      </c>
    </row>
    <row r="69" spans="1:7" x14ac:dyDescent="0.35">
      <c r="A69" s="13">
        <v>1</v>
      </c>
      <c r="B69" s="13" t="s">
        <v>0</v>
      </c>
      <c r="C69" s="13">
        <v>4.0199999999999996</v>
      </c>
      <c r="D69" s="13">
        <v>1</v>
      </c>
      <c r="E69" s="14">
        <f>C69*D69</f>
        <v>4.0199999999999996</v>
      </c>
      <c r="F69" s="14">
        <v>8.02</v>
      </c>
      <c r="G69" s="13" t="s">
        <v>1</v>
      </c>
    </row>
    <row r="70" spans="1:7" x14ac:dyDescent="0.35">
      <c r="A70" s="13">
        <v>2</v>
      </c>
      <c r="B70" s="13" t="s">
        <v>2</v>
      </c>
      <c r="C70" s="13">
        <v>4.1900000000000004</v>
      </c>
      <c r="D70" s="13">
        <v>1</v>
      </c>
      <c r="E70" s="14">
        <f t="shared" ref="E70:E73" si="8">C70*D70</f>
        <v>4.1900000000000004</v>
      </c>
      <c r="F70" s="14">
        <v>8.66</v>
      </c>
      <c r="G70" s="13" t="s">
        <v>1</v>
      </c>
    </row>
    <row r="71" spans="1:7" x14ac:dyDescent="0.35">
      <c r="A71" s="13">
        <v>3</v>
      </c>
      <c r="B71" s="13" t="s">
        <v>3</v>
      </c>
      <c r="C71" s="13">
        <v>19.25</v>
      </c>
      <c r="D71" s="13">
        <v>1</v>
      </c>
      <c r="E71" s="14">
        <f t="shared" si="8"/>
        <v>19.25</v>
      </c>
      <c r="F71" s="14">
        <v>19.71</v>
      </c>
      <c r="G71" s="13" t="s">
        <v>4</v>
      </c>
    </row>
    <row r="72" spans="1:7" x14ac:dyDescent="0.35">
      <c r="A72" s="13">
        <v>4</v>
      </c>
      <c r="B72" s="13" t="s">
        <v>5</v>
      </c>
      <c r="C72" s="13">
        <v>12.43</v>
      </c>
      <c r="D72" s="13">
        <v>1</v>
      </c>
      <c r="E72" s="14">
        <f t="shared" si="8"/>
        <v>12.43</v>
      </c>
      <c r="F72" s="14">
        <v>15.5</v>
      </c>
      <c r="G72" s="13" t="s">
        <v>4</v>
      </c>
    </row>
    <row r="73" spans="1:7" x14ac:dyDescent="0.35">
      <c r="A73" s="13">
        <v>5</v>
      </c>
      <c r="B73" s="13" t="s">
        <v>6</v>
      </c>
      <c r="C73" s="13">
        <v>5.21</v>
      </c>
      <c r="D73" s="13">
        <v>0.75</v>
      </c>
      <c r="E73" s="15">
        <f t="shared" si="8"/>
        <v>3.9074999999999998</v>
      </c>
      <c r="F73" s="14">
        <v>9.7100000000000009</v>
      </c>
      <c r="G73" s="13" t="s">
        <v>1</v>
      </c>
    </row>
    <row r="74" spans="1:7" x14ac:dyDescent="0.35">
      <c r="A74" s="13"/>
      <c r="B74" s="13" t="s">
        <v>8</v>
      </c>
      <c r="C74" s="13">
        <f>SUM(C69:C73)</f>
        <v>45.1</v>
      </c>
      <c r="D74" s="13"/>
      <c r="E74" s="16">
        <f>SUM(E69:E73)</f>
        <v>43.797499999999999</v>
      </c>
      <c r="F74" s="14"/>
      <c r="G74" s="13"/>
    </row>
    <row r="75" spans="1:7" x14ac:dyDescent="0.35">
      <c r="A75" s="3"/>
      <c r="B75" s="3"/>
      <c r="C75" s="3"/>
      <c r="D75" s="3"/>
      <c r="E75" s="8"/>
      <c r="F75" s="7"/>
      <c r="G75" s="3"/>
    </row>
    <row r="76" spans="1:7" x14ac:dyDescent="0.35">
      <c r="A76" s="11"/>
      <c r="B76" s="12" t="s">
        <v>47</v>
      </c>
      <c r="C76" s="12"/>
      <c r="D76" s="12"/>
      <c r="E76" s="11"/>
      <c r="F76" s="11"/>
      <c r="G76" s="11"/>
    </row>
    <row r="77" spans="1:7" x14ac:dyDescent="0.35">
      <c r="A77" s="13" t="s">
        <v>9</v>
      </c>
      <c r="B77" s="13" t="s">
        <v>10</v>
      </c>
      <c r="C77" s="13" t="s">
        <v>37</v>
      </c>
      <c r="D77" s="13" t="s">
        <v>36</v>
      </c>
      <c r="E77" s="13" t="s">
        <v>38</v>
      </c>
      <c r="F77" s="13" t="s">
        <v>11</v>
      </c>
      <c r="G77" s="13" t="s">
        <v>12</v>
      </c>
    </row>
    <row r="78" spans="1:7" x14ac:dyDescent="0.35">
      <c r="A78" s="13">
        <v>1</v>
      </c>
      <c r="B78" s="13" t="s">
        <v>0</v>
      </c>
      <c r="C78" s="13">
        <v>8.01</v>
      </c>
      <c r="D78" s="13">
        <v>1</v>
      </c>
      <c r="E78" s="14">
        <f>C78*D78</f>
        <v>8.01</v>
      </c>
      <c r="F78" s="14">
        <v>14.53</v>
      </c>
      <c r="G78" s="13" t="s">
        <v>1</v>
      </c>
    </row>
    <row r="79" spans="1:7" x14ac:dyDescent="0.35">
      <c r="A79" s="13">
        <v>2</v>
      </c>
      <c r="B79" s="13" t="s">
        <v>2</v>
      </c>
      <c r="C79" s="13">
        <v>4.75</v>
      </c>
      <c r="D79" s="13">
        <v>1</v>
      </c>
      <c r="E79" s="14">
        <f t="shared" ref="E79:E83" si="9">C79*D79</f>
        <v>4.75</v>
      </c>
      <c r="F79" s="14">
        <v>8.84</v>
      </c>
      <c r="G79" s="13" t="s">
        <v>1</v>
      </c>
    </row>
    <row r="80" spans="1:7" x14ac:dyDescent="0.35">
      <c r="A80" s="13">
        <v>3</v>
      </c>
      <c r="B80" s="13" t="s">
        <v>5</v>
      </c>
      <c r="C80" s="13">
        <v>12.51</v>
      </c>
      <c r="D80" s="13">
        <v>1</v>
      </c>
      <c r="E80" s="14">
        <f t="shared" si="9"/>
        <v>12.51</v>
      </c>
      <c r="F80" s="14">
        <v>14.72</v>
      </c>
      <c r="G80" s="13" t="s">
        <v>4</v>
      </c>
    </row>
    <row r="81" spans="1:7" x14ac:dyDescent="0.35">
      <c r="A81" s="13">
        <v>4</v>
      </c>
      <c r="B81" s="13" t="s">
        <v>5</v>
      </c>
      <c r="C81" s="13">
        <v>8.66</v>
      </c>
      <c r="D81" s="13">
        <v>1</v>
      </c>
      <c r="E81" s="14">
        <f t="shared" ref="E81" si="10">C81*D81</f>
        <v>8.66</v>
      </c>
      <c r="F81" s="14">
        <v>12.24</v>
      </c>
      <c r="G81" s="13" t="s">
        <v>4</v>
      </c>
    </row>
    <row r="82" spans="1:7" x14ac:dyDescent="0.35">
      <c r="A82" s="13">
        <v>5</v>
      </c>
      <c r="B82" s="13" t="s">
        <v>3</v>
      </c>
      <c r="C82" s="13">
        <v>18.739999999999998</v>
      </c>
      <c r="D82" s="13">
        <v>1</v>
      </c>
      <c r="E82" s="14">
        <f>C82*D82</f>
        <v>18.739999999999998</v>
      </c>
      <c r="F82" s="14">
        <v>17.61</v>
      </c>
      <c r="G82" s="13" t="s">
        <v>4</v>
      </c>
    </row>
    <row r="83" spans="1:7" x14ac:dyDescent="0.35">
      <c r="A83" s="13">
        <v>6</v>
      </c>
      <c r="B83" s="13" t="s">
        <v>6</v>
      </c>
      <c r="C83" s="13">
        <v>7.57</v>
      </c>
      <c r="D83" s="13">
        <v>0.75</v>
      </c>
      <c r="E83" s="15">
        <f t="shared" si="9"/>
        <v>5.6775000000000002</v>
      </c>
      <c r="F83" s="14">
        <v>11.15</v>
      </c>
      <c r="G83" s="13" t="s">
        <v>1</v>
      </c>
    </row>
    <row r="84" spans="1:7" x14ac:dyDescent="0.35">
      <c r="A84" s="13"/>
      <c r="B84" s="13" t="s">
        <v>8</v>
      </c>
      <c r="C84" s="13">
        <f>SUM(C78:C83)</f>
        <v>60.24</v>
      </c>
      <c r="D84" s="13"/>
      <c r="E84" s="16">
        <f>SUM(E78:E83)</f>
        <v>58.347500000000004</v>
      </c>
      <c r="F84" s="14"/>
      <c r="G84" s="13"/>
    </row>
    <row r="85" spans="1:7" x14ac:dyDescent="0.35">
      <c r="A85" s="3"/>
      <c r="B85" s="3"/>
      <c r="C85" s="3"/>
      <c r="D85" s="3"/>
      <c r="E85" s="8"/>
      <c r="F85" s="7"/>
      <c r="G85" s="3"/>
    </row>
    <row r="86" spans="1:7" x14ac:dyDescent="0.35">
      <c r="A86" s="11"/>
      <c r="B86" s="12" t="s">
        <v>48</v>
      </c>
      <c r="C86" s="12"/>
      <c r="D86" s="12"/>
      <c r="E86" s="11"/>
      <c r="F86" s="11"/>
      <c r="G86" s="11"/>
    </row>
    <row r="87" spans="1:7" x14ac:dyDescent="0.35">
      <c r="A87" s="13" t="s">
        <v>9</v>
      </c>
      <c r="B87" s="13" t="s">
        <v>10</v>
      </c>
      <c r="C87" s="13" t="s">
        <v>37</v>
      </c>
      <c r="D87" s="13" t="s">
        <v>36</v>
      </c>
      <c r="E87" s="13" t="s">
        <v>38</v>
      </c>
      <c r="F87" s="13" t="s">
        <v>11</v>
      </c>
      <c r="G87" s="13" t="s">
        <v>12</v>
      </c>
    </row>
    <row r="88" spans="1:7" x14ac:dyDescent="0.35">
      <c r="A88" s="13">
        <v>1</v>
      </c>
      <c r="B88" s="13" t="s">
        <v>0</v>
      </c>
      <c r="C88" s="13">
        <v>6.89</v>
      </c>
      <c r="D88" s="13">
        <v>1</v>
      </c>
      <c r="E88" s="14">
        <f>C88*D88</f>
        <v>6.89</v>
      </c>
      <c r="F88" s="14">
        <v>13.73</v>
      </c>
      <c r="G88" s="13" t="s">
        <v>1</v>
      </c>
    </row>
    <row r="89" spans="1:7" x14ac:dyDescent="0.35">
      <c r="A89" s="13">
        <v>2</v>
      </c>
      <c r="B89" s="13" t="s">
        <v>2</v>
      </c>
      <c r="C89" s="13">
        <v>4.3499999999999996</v>
      </c>
      <c r="D89" s="13">
        <v>1</v>
      </c>
      <c r="E89" s="14">
        <f t="shared" ref="E89:E90" si="11">C89*D89</f>
        <v>4.3499999999999996</v>
      </c>
      <c r="F89" s="14">
        <v>8.6999999999999993</v>
      </c>
      <c r="G89" s="13" t="s">
        <v>1</v>
      </c>
    </row>
    <row r="90" spans="1:7" x14ac:dyDescent="0.35">
      <c r="A90" s="13">
        <v>3</v>
      </c>
      <c r="B90" s="13" t="s">
        <v>5</v>
      </c>
      <c r="C90" s="13">
        <v>10.98</v>
      </c>
      <c r="D90" s="13">
        <v>1</v>
      </c>
      <c r="E90" s="14">
        <f t="shared" si="11"/>
        <v>10.98</v>
      </c>
      <c r="F90" s="14">
        <v>13.54</v>
      </c>
      <c r="G90" s="13" t="s">
        <v>4</v>
      </c>
    </row>
    <row r="91" spans="1:7" x14ac:dyDescent="0.35">
      <c r="A91" s="13">
        <v>4</v>
      </c>
      <c r="B91" s="13" t="s">
        <v>3</v>
      </c>
      <c r="C91" s="13">
        <v>21.02</v>
      </c>
      <c r="D91" s="13">
        <v>1</v>
      </c>
      <c r="E91" s="14">
        <f>C91*D91</f>
        <v>21.02</v>
      </c>
      <c r="F91" s="14">
        <v>22.07</v>
      </c>
      <c r="G91" s="13" t="s">
        <v>4</v>
      </c>
    </row>
    <row r="92" spans="1:7" x14ac:dyDescent="0.35">
      <c r="A92" s="13">
        <v>5</v>
      </c>
      <c r="B92" s="13" t="s">
        <v>6</v>
      </c>
      <c r="C92" s="13">
        <v>8.76</v>
      </c>
      <c r="D92" s="13">
        <v>0.75</v>
      </c>
      <c r="E92" s="15">
        <f t="shared" ref="E92" si="12">C92*D92</f>
        <v>6.57</v>
      </c>
      <c r="F92" s="14">
        <v>14.84</v>
      </c>
      <c r="G92" s="13" t="s">
        <v>1</v>
      </c>
    </row>
    <row r="93" spans="1:7" x14ac:dyDescent="0.35">
      <c r="A93" s="13"/>
      <c r="B93" s="13" t="s">
        <v>8</v>
      </c>
      <c r="C93" s="13">
        <f>SUM(C88:C92)</f>
        <v>51.999999999999993</v>
      </c>
      <c r="D93" s="13"/>
      <c r="E93" s="16">
        <f>SUM(E88:E92)</f>
        <v>49.809999999999995</v>
      </c>
      <c r="F93" s="14"/>
      <c r="G93" s="13"/>
    </row>
    <row r="94" spans="1:7" x14ac:dyDescent="0.35">
      <c r="A94" s="3"/>
      <c r="B94" s="3"/>
      <c r="C94" s="3"/>
      <c r="D94" s="3"/>
      <c r="E94" s="8"/>
      <c r="F94" s="7"/>
      <c r="G94" s="3"/>
    </row>
    <row r="95" spans="1:7" x14ac:dyDescent="0.35">
      <c r="A95" s="3"/>
      <c r="B95" s="3"/>
      <c r="C95" s="3"/>
      <c r="D95" s="3"/>
      <c r="E95" s="8"/>
      <c r="F95" s="7"/>
      <c r="G95" s="3"/>
    </row>
    <row r="96" spans="1:7" x14ac:dyDescent="0.35">
      <c r="A96" s="3"/>
      <c r="B96" s="3"/>
      <c r="C96" s="3"/>
      <c r="D96" s="3"/>
      <c r="E96" s="8"/>
      <c r="F96" s="7"/>
      <c r="G96" s="3"/>
    </row>
    <row r="97" spans="1:7" x14ac:dyDescent="0.35">
      <c r="A97" s="3"/>
      <c r="B97" s="3"/>
      <c r="C97" s="3"/>
      <c r="D97" s="3"/>
      <c r="E97" s="8"/>
      <c r="F97" s="7"/>
      <c r="G97" s="3"/>
    </row>
    <row r="98" spans="1:7" x14ac:dyDescent="0.35">
      <c r="A98" s="11"/>
      <c r="B98" s="12" t="s">
        <v>21</v>
      </c>
      <c r="C98" s="12"/>
      <c r="D98" s="12"/>
      <c r="E98" s="11"/>
      <c r="F98" s="11"/>
      <c r="G98" s="11"/>
    </row>
    <row r="99" spans="1:7" x14ac:dyDescent="0.35">
      <c r="A99" s="13" t="s">
        <v>9</v>
      </c>
      <c r="B99" s="13" t="s">
        <v>10</v>
      </c>
      <c r="C99" s="13" t="s">
        <v>37</v>
      </c>
      <c r="D99" s="13" t="s">
        <v>36</v>
      </c>
      <c r="E99" s="13" t="s">
        <v>38</v>
      </c>
      <c r="F99" s="13" t="s">
        <v>11</v>
      </c>
      <c r="G99" s="13" t="s">
        <v>12</v>
      </c>
    </row>
    <row r="100" spans="1:7" x14ac:dyDescent="0.35">
      <c r="A100" s="13">
        <v>1</v>
      </c>
      <c r="B100" s="13" t="s">
        <v>22</v>
      </c>
      <c r="C100" s="14">
        <v>18.579999999999998</v>
      </c>
      <c r="D100" s="13">
        <v>1</v>
      </c>
      <c r="E100" s="14">
        <f>C100*D100</f>
        <v>18.579999999999998</v>
      </c>
      <c r="F100" s="14">
        <v>22.08</v>
      </c>
      <c r="G100" s="13" t="s">
        <v>1</v>
      </c>
    </row>
    <row r="101" spans="1:7" x14ac:dyDescent="0.35">
      <c r="A101" s="13">
        <v>2</v>
      </c>
      <c r="B101" s="13" t="s">
        <v>23</v>
      </c>
      <c r="C101" s="14">
        <v>3.4</v>
      </c>
      <c r="D101" s="13">
        <v>1</v>
      </c>
      <c r="E101" s="14">
        <f t="shared" ref="E101:E102" si="13">C101*D101</f>
        <v>3.4</v>
      </c>
      <c r="F101" s="14">
        <v>7.4</v>
      </c>
      <c r="G101" s="13"/>
    </row>
    <row r="102" spans="1:7" x14ac:dyDescent="0.35">
      <c r="A102" s="13">
        <v>3</v>
      </c>
      <c r="B102" s="13" t="s">
        <v>0</v>
      </c>
      <c r="C102" s="14">
        <v>41.43</v>
      </c>
      <c r="D102" s="13">
        <v>1</v>
      </c>
      <c r="E102" s="14">
        <f t="shared" si="13"/>
        <v>41.43</v>
      </c>
      <c r="F102" s="14">
        <v>56.26</v>
      </c>
      <c r="G102" s="13" t="s">
        <v>1</v>
      </c>
    </row>
    <row r="103" spans="1:7" x14ac:dyDescent="0.35">
      <c r="A103" s="13"/>
      <c r="B103" s="13" t="s">
        <v>8</v>
      </c>
      <c r="C103" s="18"/>
      <c r="D103" s="13"/>
      <c r="E103" s="18">
        <f>SUM(E100:E102)</f>
        <v>63.41</v>
      </c>
      <c r="F103" s="14"/>
      <c r="G103" s="13"/>
    </row>
    <row r="104" spans="1:7" ht="15" thickBot="1" x14ac:dyDescent="0.4">
      <c r="A104" s="2"/>
      <c r="B104" s="2"/>
      <c r="C104" s="2"/>
      <c r="D104" s="2"/>
      <c r="E104" s="2"/>
      <c r="F104" s="2"/>
      <c r="G104" s="2"/>
    </row>
    <row r="105" spans="1:7" ht="15" thickBot="1" x14ac:dyDescent="0.4">
      <c r="A105" s="24">
        <v>1</v>
      </c>
      <c r="B105" s="22" t="s">
        <v>39</v>
      </c>
      <c r="C105" s="11"/>
      <c r="D105" s="11"/>
      <c r="E105" s="21">
        <f>E10+E19+E28+E37+E47+E56+E65+E74+E84+E93</f>
        <v>477.87250000000006</v>
      </c>
      <c r="F105" s="11" t="s">
        <v>27</v>
      </c>
      <c r="G105" s="2"/>
    </row>
    <row r="106" spans="1:7" ht="15" thickBot="1" x14ac:dyDescent="0.4">
      <c r="A106" s="20"/>
      <c r="B106" s="12"/>
      <c r="C106" s="11"/>
      <c r="D106" s="11"/>
      <c r="E106" s="20"/>
      <c r="F106" s="19"/>
      <c r="G106" s="2"/>
    </row>
    <row r="107" spans="1:7" ht="15" thickBot="1" x14ac:dyDescent="0.4">
      <c r="A107" s="24">
        <v>2</v>
      </c>
      <c r="B107" s="22" t="s">
        <v>41</v>
      </c>
      <c r="C107" s="11"/>
      <c r="D107" s="11"/>
      <c r="E107" s="21">
        <f>E103</f>
        <v>63.41</v>
      </c>
      <c r="F107" s="11" t="s">
        <v>27</v>
      </c>
      <c r="G107" s="2"/>
    </row>
    <row r="108" spans="1:7" ht="15" thickBot="1" x14ac:dyDescent="0.4">
      <c r="A108" s="20"/>
      <c r="B108" s="12"/>
      <c r="C108" s="11"/>
      <c r="D108" s="11"/>
      <c r="E108" s="11"/>
      <c r="F108" s="11"/>
      <c r="G108" s="2"/>
    </row>
    <row r="109" spans="1:7" ht="15" thickBot="1" x14ac:dyDescent="0.4">
      <c r="A109" s="24">
        <v>3</v>
      </c>
      <c r="B109" s="22" t="s">
        <v>49</v>
      </c>
      <c r="C109" s="11"/>
      <c r="D109" s="11"/>
      <c r="E109" s="21">
        <f>E105+E107</f>
        <v>541.28250000000003</v>
      </c>
      <c r="F109" s="11" t="s">
        <v>27</v>
      </c>
      <c r="G109" s="2"/>
    </row>
    <row r="110" spans="1:7" ht="15" thickBot="1" x14ac:dyDescent="0.4">
      <c r="A110" s="8"/>
      <c r="B110" s="4"/>
      <c r="C110" s="3"/>
      <c r="D110" s="3"/>
      <c r="E110" s="7"/>
      <c r="F110" s="3"/>
      <c r="G110" s="2"/>
    </row>
    <row r="111" spans="1:7" ht="15" thickBot="1" x14ac:dyDescent="0.4">
      <c r="A111" s="24">
        <v>4</v>
      </c>
      <c r="B111" s="22" t="s">
        <v>30</v>
      </c>
      <c r="C111" s="11"/>
      <c r="D111" s="11"/>
      <c r="E111" s="21">
        <v>661.44</v>
      </c>
      <c r="F111" s="11" t="s">
        <v>27</v>
      </c>
      <c r="G111" s="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</oddFooter>
  </headerFooter>
  <rowBreaks count="1" manualBreakCount="1">
    <brk id="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9AFFAA-B25B-49B9-9DB2-D0E4CD2885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PRIZEMLJE</vt:lpstr>
      <vt:lpstr>SPRAT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Snezana</cp:lastModifiedBy>
  <cp:lastPrinted>2026-07-21T23:15:29Z</cp:lastPrinted>
  <dcterms:created xsi:type="dcterms:W3CDTF">2015-06-05T18:17:20Z</dcterms:created>
  <dcterms:modified xsi:type="dcterms:W3CDTF">2026-08-14T09:56:07Z</dcterms:modified>
</cp:coreProperties>
</file>